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saveExternalLinkValues="0" codeName="ThisWorkbook" autoCompressPictures="0"/>
  <mc:AlternateContent xmlns:mc="http://schemas.openxmlformats.org/markup-compatibility/2006">
    <mc:Choice Requires="x15">
      <x15ac:absPath xmlns:x15ac="http://schemas.microsoft.com/office/spreadsheetml/2010/11/ac" url="C:\Users\LEC\Documents\Documentation\"/>
    </mc:Choice>
  </mc:AlternateContent>
  <xr:revisionPtr revIDLastSave="0" documentId="13_ncr:1_{877BD568-98AC-458F-B9C0-14A24C32755C}" xr6:coauthVersionLast="45" xr6:coauthVersionMax="45" xr10:uidLastSave="{00000000-0000-0000-0000-000000000000}"/>
  <bookViews>
    <workbookView xWindow="3510" yWindow="1995" windowWidth="23790" windowHeight="15405" xr2:uid="{00000000-000D-0000-FFFF-FFFF00000000}"/>
  </bookViews>
  <sheets>
    <sheet name="Note de frais" sheetId="5" r:id="rId1"/>
    <sheet name="Relevé Km" sheetId="4" r:id="rId2"/>
    <sheet name="Barême" sheetId="7" r:id="rId3"/>
    <sheet name="Mode d'emploi" sheetId="6" r:id="rId4"/>
    <sheet name="Feuil1" sheetId="8" r:id="rId5"/>
  </sheets>
  <definedNames>
    <definedName name="Barème">'Relevé Km'!$H$7</definedName>
    <definedName name="Collaborateur">'Note de frais'!$D$2</definedName>
    <definedName name="DateRemise">'Note de frais'!$E$8</definedName>
    <definedName name="_xlnm.Print_Titles" localSheetId="1">'Relevé Km'!$13:$14</definedName>
    <definedName name="IndemnitéKm">'Relevé Km'!$I$10</definedName>
    <definedName name="Mois">'Note de frais'!$B$4</definedName>
    <definedName name="Mt1_HT">'Note de frais'!$F$13</definedName>
    <definedName name="Mt1_TTC">'Note de frais'!$G$13</definedName>
    <definedName name="Mt2_HT">'Note de frais'!$F$21</definedName>
    <definedName name="Mt2_TTC">'Note de frais'!$G$21</definedName>
    <definedName name="Mt3_HT">'Note de frais'!$F$26</definedName>
    <definedName name="Mt3_TTC">'Note de frais'!$G$26</definedName>
    <definedName name="Mt4_HT">'Note de frais'!$F$31</definedName>
    <definedName name="Mt4_TTC">'Note de frais'!$G$31</definedName>
    <definedName name="_xlnm.Print_Area" localSheetId="0">'Note de frais'!$A$1:$G$38</definedName>
    <definedName name="_xlnm.Print_Area" localSheetId="1">'Relevé Km'!$A$1:$I$59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I43" i="4" l="1"/>
  <c r="I42" i="4"/>
  <c r="I41" i="4"/>
  <c r="A41" i="4"/>
  <c r="I40" i="4"/>
  <c r="A40" i="4"/>
  <c r="I39" i="4"/>
  <c r="A39" i="4"/>
  <c r="I47" i="4"/>
  <c r="A47" i="4"/>
  <c r="I46" i="4"/>
  <c r="A46" i="4"/>
  <c r="I45" i="4"/>
  <c r="A45" i="4"/>
  <c r="I44" i="4"/>
  <c r="A44" i="4"/>
  <c r="I38" i="4"/>
  <c r="A38" i="4"/>
  <c r="I24" i="4"/>
  <c r="A24" i="4"/>
  <c r="I23" i="4"/>
  <c r="A23" i="4"/>
  <c r="I22" i="4"/>
  <c r="A22" i="4"/>
  <c r="I21" i="4"/>
  <c r="A21" i="4"/>
  <c r="I20" i="4"/>
  <c r="A20" i="4"/>
  <c r="I19" i="4"/>
  <c r="A19" i="4"/>
  <c r="I18" i="4"/>
  <c r="A18" i="4"/>
  <c r="D4" i="5"/>
  <c r="D5" i="4" s="1"/>
  <c r="E8" i="5"/>
  <c r="D9" i="5"/>
  <c r="G13" i="5"/>
  <c r="A14" i="5"/>
  <c r="F14" i="5"/>
  <c r="F13" i="5" s="1"/>
  <c r="A15" i="5"/>
  <c r="F15" i="5"/>
  <c r="A16" i="5"/>
  <c r="F16" i="5"/>
  <c r="A17" i="5"/>
  <c r="F17" i="5"/>
  <c r="A18" i="5"/>
  <c r="F18" i="5"/>
  <c r="A19" i="5"/>
  <c r="F19" i="5"/>
  <c r="A20" i="5"/>
  <c r="F20" i="5"/>
  <c r="G21" i="5"/>
  <c r="A22" i="5"/>
  <c r="F22" i="5"/>
  <c r="A23" i="5"/>
  <c r="F23" i="5"/>
  <c r="A24" i="5"/>
  <c r="F24" i="5"/>
  <c r="F25" i="5"/>
  <c r="G26" i="5"/>
  <c r="A27" i="5"/>
  <c r="F27" i="5"/>
  <c r="F26" i="5" s="1"/>
  <c r="A28" i="5"/>
  <c r="F28" i="5"/>
  <c r="A29" i="5"/>
  <c r="F29" i="5"/>
  <c r="A30" i="5"/>
  <c r="F30" i="5"/>
  <c r="G31" i="5"/>
  <c r="A32" i="5"/>
  <c r="F32" i="5"/>
  <c r="F31" i="5" s="1"/>
  <c r="A33" i="5"/>
  <c r="F33" i="5"/>
  <c r="A34" i="5"/>
  <c r="F34" i="5"/>
  <c r="A35" i="5"/>
  <c r="F35" i="5"/>
  <c r="H10" i="4"/>
  <c r="A15" i="4"/>
  <c r="I15" i="4"/>
  <c r="A16" i="4"/>
  <c r="I16" i="4"/>
  <c r="I10" i="4" s="1"/>
  <c r="G36" i="5" s="1"/>
  <c r="F36" i="5" s="1"/>
  <c r="A17" i="4"/>
  <c r="I17" i="4"/>
  <c r="A48" i="4"/>
  <c r="I48" i="4"/>
  <c r="A49" i="4"/>
  <c r="I49" i="4"/>
  <c r="A50" i="4"/>
  <c r="I50" i="4"/>
  <c r="A51" i="4"/>
  <c r="I51" i="4"/>
  <c r="A25" i="4"/>
  <c r="I25" i="4"/>
  <c r="A26" i="4"/>
  <c r="I26" i="4"/>
  <c r="A27" i="4"/>
  <c r="I27" i="4"/>
  <c r="A28" i="4"/>
  <c r="I28" i="4"/>
  <c r="A29" i="4"/>
  <c r="I29" i="4"/>
  <c r="A30" i="4"/>
  <c r="I30" i="4"/>
  <c r="A31" i="4"/>
  <c r="I31" i="4"/>
  <c r="A32" i="4"/>
  <c r="I32" i="4"/>
  <c r="A33" i="4"/>
  <c r="I33" i="4"/>
  <c r="I34" i="4"/>
  <c r="A36" i="4"/>
  <c r="I36" i="4"/>
  <c r="I37" i="4"/>
  <c r="I52" i="4"/>
  <c r="I53" i="4"/>
  <c r="I54" i="4"/>
  <c r="I55" i="4"/>
  <c r="I56" i="4"/>
  <c r="A57" i="4"/>
  <c r="I57" i="4"/>
  <c r="A58" i="4"/>
  <c r="I58" i="4"/>
  <c r="F21" i="5"/>
  <c r="G8" i="5" l="1"/>
  <c r="F8" i="5"/>
  <c r="G4" i="5" s="1"/>
</calcChain>
</file>

<file path=xl/sharedStrings.xml><?xml version="1.0" encoding="utf-8"?>
<sst xmlns="http://schemas.openxmlformats.org/spreadsheetml/2006/main" count="153" uniqueCount="110">
  <si>
    <t>DATE</t>
  </si>
  <si>
    <t>Société</t>
  </si>
  <si>
    <t>Interlocuteur</t>
  </si>
  <si>
    <t>MOTIF DE LA VISITE</t>
  </si>
  <si>
    <t>Puissance</t>
  </si>
  <si>
    <t>administrative</t>
  </si>
  <si>
    <t>&lt; 5000 km</t>
  </si>
  <si>
    <t>&gt; 20 000 km</t>
  </si>
  <si>
    <t>3 CV et -</t>
  </si>
  <si>
    <t>Barème</t>
  </si>
  <si>
    <t>Immatriculation</t>
  </si>
  <si>
    <t>LOCALITÉ</t>
  </si>
  <si>
    <t>INDEMNITÉ</t>
  </si>
  <si>
    <t>de 5001 à 20 000 km</t>
  </si>
  <si>
    <t>PARCOURUE</t>
  </si>
  <si>
    <t xml:space="preserve">(1) trajet aller retour sauf spécification contraire indiquée dans le motif de la visite   </t>
  </si>
  <si>
    <t>SIGNATURE</t>
  </si>
  <si>
    <t>KILOMÈTRES</t>
  </si>
  <si>
    <t>Automobile</t>
  </si>
  <si>
    <t>Client, fournisseur ou autre</t>
  </si>
  <si>
    <t>COMPTABILITÉ</t>
  </si>
  <si>
    <t>La première fois, joindre la photocopie de la carte grise du véhicule</t>
  </si>
  <si>
    <t>relevé de frais kilométriques</t>
  </si>
  <si>
    <r>
      <t>DISTANCE</t>
    </r>
    <r>
      <rPr>
        <b/>
        <vertAlign val="superscript"/>
        <sz val="12"/>
        <color indexed="18"/>
        <rFont val="Arial"/>
        <family val="2"/>
      </rPr>
      <t xml:space="preserve"> (1)</t>
    </r>
  </si>
  <si>
    <t xml:space="preserve">NOM  : </t>
  </si>
  <si>
    <t xml:space="preserve">MOIS : </t>
  </si>
  <si>
    <t/>
  </si>
  <si>
    <t>remboursement par chèque</t>
  </si>
  <si>
    <t>note de frais</t>
  </si>
  <si>
    <t>MONTANT TVA</t>
  </si>
  <si>
    <t>TOTAL H.T.</t>
  </si>
  <si>
    <t>TOTAL T.T.C.</t>
  </si>
  <si>
    <t>MOTIF DE LA DÉPENSE</t>
  </si>
  <si>
    <r>
      <t>TAUX T.V.A.</t>
    </r>
    <r>
      <rPr>
        <b/>
        <vertAlign val="superscript"/>
        <sz val="11"/>
        <color indexed="18"/>
        <rFont val="Helvetica"/>
        <family val="2"/>
      </rPr>
      <t>(1)</t>
    </r>
  </si>
  <si>
    <t>MONTANT H.T.</t>
  </si>
  <si>
    <t>MONTANT T.T.C.</t>
  </si>
  <si>
    <t>Transports / déplacements</t>
  </si>
  <si>
    <t>essence</t>
  </si>
  <si>
    <t>gasoil utilitaire diesel</t>
  </si>
  <si>
    <t>gasoil véhicules de tourisme diesel</t>
  </si>
  <si>
    <r>
      <t>Hébergement / restauration</t>
    </r>
    <r>
      <rPr>
        <b/>
        <u/>
        <sz val="9"/>
        <color indexed="18"/>
        <rFont val="Helvetica"/>
        <family val="2"/>
      </rPr>
      <t xml:space="preserve">
</t>
    </r>
    <r>
      <rPr>
        <sz val="7"/>
        <color indexed="18"/>
        <rFont val="Helvetica"/>
        <family val="2"/>
      </rPr>
      <t>si vous inivitez des tiers au restaurant, indiquez le nom et la société des convives</t>
    </r>
  </si>
  <si>
    <t>Fournitures</t>
  </si>
  <si>
    <t>Divers</t>
  </si>
  <si>
    <r>
      <t>Indemnités kilométriques</t>
    </r>
    <r>
      <rPr>
        <b/>
        <sz val="9"/>
        <color indexed="18"/>
        <rFont val="Helvetica"/>
        <family val="2"/>
      </rPr>
      <t xml:space="preserve">
</t>
    </r>
    <r>
      <rPr>
        <i/>
        <sz val="8"/>
        <color indexed="18"/>
        <rFont val="Helvetica"/>
        <family val="2"/>
      </rPr>
      <t>joindre le relevé détaillé</t>
    </r>
  </si>
  <si>
    <t>(1)</t>
  </si>
  <si>
    <t>Ne renseignez pas le taux lorsque la T.V.A. n'est pas récupérable.</t>
  </si>
  <si>
    <t>La T.V.A. n'est pas récupérable dans les cas suivants : chambre d'hôtel (hors restauration)…</t>
  </si>
  <si>
    <t>Personnalisation du modèle</t>
  </si>
  <si>
    <t>Chaque collaborateur doit disposer d'un modèle qui lui est propre.</t>
  </si>
  <si>
    <t>Changer le cas échéant le logo.</t>
  </si>
  <si>
    <t>Dans la partie Transports / déplacements, faites disparaître les lignes qui ne correspondent pas au carburant de votre véhicule. Si vous n'utilisez pas de véhicule ou si vous préférez un remboursement sous forme d'indemnités kilométriques, faites disparaître les trois lignes.</t>
  </si>
  <si>
    <t>Pour le barème, tapez le signe + , cliquez sur l'onglet barème puis cliquez dans la cellule qui correspond à la fois à l'année, la puissance du véhicule et le kilométrage parcouru annuellement. Appuyez sur Entrée.</t>
  </si>
  <si>
    <t>Utilisation du modèle</t>
  </si>
  <si>
    <t>Ouvrez sous Excel le modèle</t>
  </si>
  <si>
    <t>Chaque mois, vous devez établir vos frais de mission à l'aide de ce modèle.</t>
  </si>
  <si>
    <t>Par précaution, enregistrez immédiatement votre notre de frais en tant que feuille de données (format .xls). Faites attention de ne pas écraser le modèle ou une autre feuille de frais. Nous vous recommandons de normaliser le nom de vos notes de frais de la manière suivante : XXX-AAAA-MM.xls où XXX désigne le trigramme de vos initiales, AAAA désigne l'année et MM désigne le mois.</t>
  </si>
  <si>
    <t>Saisissez vos trajets du mois dans l'ordre chronologique.</t>
  </si>
  <si>
    <t>Vous pouvez aussi créer un raccourci sur le bureau de votre ordinateur pour le retrouver plus facilement.</t>
  </si>
  <si>
    <t xml:space="preserve">Indiquez le motif de votre visite. </t>
  </si>
  <si>
    <t>Saisissez la localité (numéro du département et ville)</t>
  </si>
  <si>
    <t>Cliquez sur l'onglet Note de frais.</t>
  </si>
  <si>
    <t>Renseignez la société visitée ainsi que l'interlocuteur qui peut en attester lorsque c'est possible.</t>
  </si>
  <si>
    <t>En cas de trajet en boucle, faites apparaître autant de trajets que vous avez marqué d'étapes et précisez dans le motif qu'il s'agit d'allers simples.</t>
  </si>
  <si>
    <t>Donnez la distance parcourue pour l'aller et le retour. Attention ! L'administration fiscale possède des tables de distance et peut facilement vérifier si vous exagérez.</t>
  </si>
  <si>
    <t>Le modèle a été conçu sur deux pages. La première page prend toute une page A4. Si vous ne disposez pas d'assez de lignes, vous pouvez en insérer dans la deuxième page. A l'inverse, supprimez les lignes que vous n'avez pas utilisées. Si le document tient sur une seule page, supprimez aussi le saut de page.</t>
  </si>
  <si>
    <t>Imprimez le document et vérifiez-le soigneusement.</t>
  </si>
  <si>
    <t>Si vous avez d'autres frais, cliquez sur l'onglet Note de frais.</t>
  </si>
  <si>
    <t>Le cas échéant, les indemnités kilométriques ont déjà été reportées en bas. N'y touchez pas.</t>
  </si>
  <si>
    <t>Indiquez chaque fois la date d'achat (et non d'utilisation). Là encore, un indicateur se met au rouge si la date n'est pas comprise dans le mois.</t>
  </si>
  <si>
    <t>Donnez le montant exact de votre dépense en utilisant exclusivement la colonne Montant T.T.C.</t>
  </si>
  <si>
    <t>Utilisez une ligne par dépense.</t>
  </si>
  <si>
    <t>Si deux taux de T.V.A. sont applicables, éclatez la dépense en deux lignes.</t>
  </si>
  <si>
    <t>Faites de même pour les frais d'hébergement / restauration, de fournitures et divers. Mais précisez chaque fois le taux applicable de la T.V.A. (il est indiqué sur le justificatif). Le montant H.T. se calcule automatiquement. N'y touchez pas.</t>
  </si>
  <si>
    <t>Si vous ne disposez pas d'assez de lignes, vous pouvez en insérer. A l'inverse, supprimez les lignes que vous n'avez pas utilisées. Mais ne supprimez jamais les lignes d'entête grisées, même vous ne faites état d'aucune dépense dans la catégorie.</t>
  </si>
  <si>
    <t>Envoyez en pièce jointe par la messagerie électronique le fichier Excel. Il nous sera utile pour corriger d'éventuelles erreurs dans les meilleurs délais.</t>
  </si>
  <si>
    <t>Saisissez votre identité sous la forme Prénom Nom.</t>
  </si>
  <si>
    <t>Ouvrez le modèle à partir par exemple du raccourci que vous avez créé lors de la personnalisation.</t>
  </si>
  <si>
    <t>Le modèle n'est pas verrouillé pour vous laisser ajouter ou supprimer des lignes. Faites attention ! De manière générale, les cellules grisées contiennent des formules de calcul. Ne les utilisez pas sinon le modèle ne fonctionnera plus.</t>
  </si>
  <si>
    <t>Commencez par la date en deuxième colonne. Employez le format de saisie jj/mm/aaaa. Mais Excel renverra le format jjjj j pour une meilleure lisibilité. Ainsi, vos trajets effectués le dimanche vous sauteront aux yeux ! Si la date n'est pas comprise dans le mois, un point rouge s'allumera à gauche pour vous alerter.</t>
  </si>
  <si>
    <t>Agrafez les justificatifs. Les frais non justifiés ne pourront être pris en compte.</t>
  </si>
  <si>
    <t>Envoyez par la poste votre note de frais, votre relevé kilométrique et vos justificatifs.</t>
  </si>
  <si>
    <t>Saisissez le modèle de votre véhicule, son immatriculation et sa puissance.</t>
  </si>
  <si>
    <t>indemnités
kilométriques</t>
  </si>
  <si>
    <t>n'oubliez pas</t>
  </si>
  <si>
    <t>Cliquez sur l'onglet Relevé Km.</t>
  </si>
  <si>
    <t>Si vous faites valoir des indemnités kilométriques, cliquez sur l'onglet Relevé Km.</t>
  </si>
  <si>
    <t>Dans l'onglet Note de Frais, renseignez tout de suite le mois sur lequel portent vos frais et la date où vous établissez ces frais. Le mois se trouve dans la cellulle B4 cachée derrière le logo. Entrez le mois sous la forme 01/MM/AAAA où MM désigne le mois et AAAA désigne l'année.</t>
  </si>
  <si>
    <t>Enregistrer une dernière fois le document et quittez Excel.</t>
  </si>
  <si>
    <t>Retournez à l'onglet Note de frais. Positionnez le curseur dans la cellule B4.</t>
  </si>
  <si>
    <t>Enregistrez le modèle en tant que modèle (format .xlt) dans un dossier de votre disque dur.</t>
  </si>
  <si>
    <t>La case Comptabilité indique a priori "annexé à la note de frais". Si vous n'avez, ce mois-ci, pas d'autres frais que vos indemnités kilométriques, passez-le à "remboursement par chèque". Utilisez les autres modes de remboursement seulement si la Comptabilité vous y autorise.</t>
  </si>
  <si>
    <t>Commencez par faire état de vos frais de transport et de déplacements (billets de train, d'avion, taxi…). Vous pouvez faire figurer les frais réels d'utilisation de votre véhicule (carburant, parking, péage…) si vous ne faites pas valoir d'indemnités kilométriques.</t>
  </si>
  <si>
    <t>La case Comptabilité indique a priori "remboursement par chèque". Utilisez les autres modes de remboursement seulement si la Comptabilité vous y autorise.</t>
  </si>
  <si>
    <t>La première fois, joignez la photocopie de la carte grise de votre véhicule. De même à chaque changement de véhicule.</t>
  </si>
  <si>
    <t>agrafez toutes les pièces justificatives (originaux)</t>
  </si>
  <si>
    <t>Dans la case Comptabilité, sélectionnez si besoin le mode de remboursement qui sera le plus souvent utilisé.</t>
  </si>
  <si>
    <t>Faites des essais d'impression et opérez si nécessaire quelques ajustements afin que la note de frais sorte correctement sur votre imprimante</t>
  </si>
  <si>
    <t>Faites des essais d'impression et opérez si nécessaire quelques ajustements afin que le relevé kilométrique sorte correctement sur votre imprimante.</t>
  </si>
  <si>
    <t>Si le document est juste, signez-le.</t>
  </si>
  <si>
    <t xml:space="preserve">Chèque </t>
  </si>
  <si>
    <t>7 CV et plus</t>
  </si>
  <si>
    <t>Note de frais</t>
  </si>
  <si>
    <t>Modèle Marque</t>
  </si>
  <si>
    <t>Puissance fiscale</t>
  </si>
  <si>
    <t>Cf Barême</t>
  </si>
  <si>
    <t>(d x 0,273) + 915</t>
  </si>
  <si>
    <t>(d x 0,294) + 1147</t>
  </si>
  <si>
    <t>(d x 0,308) + 1200</t>
  </si>
  <si>
    <t>(d x 0,323) + 1256</t>
  </si>
  <si>
    <t>(d x 0,34) + 1301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</si>
</sst>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quot; km&quot;"/>
    <numFmt numFmtId="165" formatCode="0&quot; CV&quot;"/>
    <numFmt numFmtId="166" formatCode="#,##0.000\ &quot;F&quot;;\-#,##0.000\ &quot;F&quot;"/>
    <numFmt numFmtId="167" formatCode="00"/>
    <numFmt numFmtId="168" formatCode="ddd\ d"/>
    <numFmt numFmtId="169" formatCode="#,##0.000\ &quot;€&quot;"/>
    <numFmt numFmtId="170" formatCode="#,##0.000\ &quot;€&quot;;\-#,##0.000\ &quot;€&quot;"/>
    <numFmt numFmtId="171" formatCode="#,##0.00\ &quot;€&quot;"/>
    <numFmt numFmtId="172" formatCode="0.0%"/>
  </numFmts>
  <fonts count="43">
    <font>
      <sz val="9"/>
      <name val="Arial"/>
    </font>
    <font>
      <b/>
      <sz val="12"/>
      <color indexed="10"/>
      <name val="Arial"/>
      <family val="2"/>
    </font>
    <font>
      <b/>
      <sz val="12"/>
      <color indexed="9"/>
      <name val="Arial"/>
      <family val="2"/>
    </font>
    <font>
      <b/>
      <sz val="8"/>
      <name val="Arial"/>
      <family val="2"/>
    </font>
    <font>
      <b/>
      <sz val="9"/>
      <color indexed="12"/>
      <name val="Arial"/>
      <family val="2"/>
    </font>
    <font>
      <sz val="12"/>
      <name val="Arial"/>
      <family val="2"/>
    </font>
    <font>
      <b/>
      <sz val="12"/>
      <name val="Arial"/>
      <family val="2"/>
    </font>
    <font>
      <i/>
      <sz val="8"/>
      <color indexed="10"/>
      <name val="Arial"/>
      <family val="2"/>
    </font>
    <font>
      <b/>
      <sz val="9"/>
      <color indexed="10"/>
      <name val="Arial"/>
      <family val="2"/>
    </font>
    <font>
      <sz val="9"/>
      <name val="Arial"/>
      <family val="2"/>
    </font>
    <font>
      <b/>
      <sz val="9"/>
      <color indexed="10"/>
      <name val="Wingdings"/>
      <charset val="2"/>
    </font>
    <font>
      <b/>
      <sz val="12"/>
      <color indexed="18"/>
      <name val="Arial"/>
      <family val="2"/>
    </font>
    <font>
      <b/>
      <vertAlign val="superscript"/>
      <sz val="12"/>
      <color indexed="18"/>
      <name val="Arial"/>
      <family val="2"/>
    </font>
    <font>
      <b/>
      <sz val="10"/>
      <color indexed="17"/>
      <name val="Arial"/>
      <family val="2"/>
    </font>
    <font>
      <i/>
      <sz val="16"/>
      <name val="Arial"/>
      <family val="2"/>
    </font>
    <font>
      <b/>
      <sz val="16"/>
      <name val="Arial"/>
      <family val="2"/>
    </font>
    <font>
      <sz val="22"/>
      <name val="Gill Sans MT Shadow"/>
      <family val="2"/>
    </font>
    <font>
      <sz val="36"/>
      <name val="Gill Sans MT Shadow"/>
      <family val="2"/>
    </font>
    <font>
      <sz val="9"/>
      <name val="Helvetica"/>
      <family val="2"/>
    </font>
    <font>
      <b/>
      <sz val="9"/>
      <color indexed="10"/>
      <name val="Helvetica"/>
      <family val="2"/>
    </font>
    <font>
      <b/>
      <sz val="12"/>
      <name val="Helvetica"/>
      <family val="2"/>
    </font>
    <font>
      <i/>
      <sz val="12"/>
      <name val="Helvetica"/>
      <family val="2"/>
    </font>
    <font>
      <b/>
      <sz val="10"/>
      <name val="Helvetica"/>
      <family val="2"/>
    </font>
    <font>
      <i/>
      <sz val="9"/>
      <name val="Helvetica"/>
      <family val="2"/>
    </font>
    <font>
      <b/>
      <i/>
      <sz val="8"/>
      <color indexed="18"/>
      <name val="Helvetica"/>
      <family val="2"/>
    </font>
    <font>
      <b/>
      <sz val="11"/>
      <color indexed="18"/>
      <name val="Helvetica"/>
      <family val="2"/>
    </font>
    <font>
      <b/>
      <vertAlign val="superscript"/>
      <sz val="11"/>
      <color indexed="18"/>
      <name val="Helvetica"/>
      <family val="2"/>
    </font>
    <font>
      <sz val="11"/>
      <name val="Helvetica"/>
      <family val="2"/>
    </font>
    <font>
      <b/>
      <u/>
      <sz val="11"/>
      <color indexed="18"/>
      <name val="Helvetica"/>
      <family val="2"/>
    </font>
    <font>
      <b/>
      <sz val="11"/>
      <name val="Helvetica"/>
      <family val="2"/>
    </font>
    <font>
      <sz val="10"/>
      <name val="Helvetica"/>
      <family val="2"/>
    </font>
    <font>
      <b/>
      <u/>
      <sz val="9"/>
      <color indexed="18"/>
      <name val="Helvetica"/>
      <family val="2"/>
    </font>
    <font>
      <sz val="7"/>
      <color indexed="18"/>
      <name val="Helvetica"/>
      <family val="2"/>
    </font>
    <font>
      <b/>
      <sz val="9"/>
      <color indexed="18"/>
      <name val="Helvetica"/>
      <family val="2"/>
    </font>
    <font>
      <i/>
      <sz val="8"/>
      <color indexed="18"/>
      <name val="Helvetica"/>
      <family val="2"/>
    </font>
    <font>
      <vertAlign val="superscript"/>
      <sz val="8"/>
      <color indexed="18"/>
      <name val="Helvetica"/>
      <family val="2"/>
    </font>
    <font>
      <sz val="8"/>
      <color indexed="18"/>
      <name val="Helvetica"/>
      <family val="2"/>
    </font>
    <font>
      <sz val="8"/>
      <name val="Helvetica"/>
      <family val="2"/>
    </font>
    <font>
      <b/>
      <i/>
      <sz val="9"/>
      <color indexed="18"/>
      <name val="Helvetica"/>
      <family val="2"/>
    </font>
    <font>
      <sz val="8"/>
      <name val="Arial"/>
      <family val="2"/>
    </font>
    <font>
      <b/>
      <sz val="14"/>
      <color indexed="10"/>
      <name val="Arial"/>
      <family val="2"/>
    </font>
    <font>
      <b/>
      <i/>
      <sz val="12"/>
      <color indexed="12"/>
      <name val="Arial"/>
      <family val="2"/>
    </font>
    <font>
      <sz val="40"/>
      <name val="English Ex"/>
    </font>
  </fonts>
  <fills count="8">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gray0625"/>
    </fill>
    <fill>
      <patternFill patternType="solid">
        <fgColor indexed="65"/>
        <bgColor indexed="64"/>
      </patternFill>
    </fill>
    <fill>
      <patternFill patternType="solid">
        <fgColor indexed="41"/>
        <bgColor indexed="64"/>
      </patternFill>
    </fill>
    <fill>
      <patternFill patternType="solid">
        <fgColor indexed="42"/>
        <bgColor indexed="64"/>
      </patternFill>
    </fill>
  </fills>
  <borders count="98">
    <border>
      <left/>
      <right/>
      <top/>
      <bottom/>
      <diagonal/>
    </border>
    <border>
      <left/>
      <right/>
      <top/>
      <bottom style="medium">
        <color auto="1"/>
      </bottom>
      <diagonal/>
    </border>
    <border>
      <left style="medium">
        <color indexed="19"/>
      </left>
      <right/>
      <top style="medium">
        <color indexed="19"/>
      </top>
      <bottom/>
      <diagonal/>
    </border>
    <border>
      <left/>
      <right style="medium">
        <color indexed="19"/>
      </right>
      <top style="medium">
        <color indexed="19"/>
      </top>
      <bottom/>
      <diagonal/>
    </border>
    <border>
      <left style="medium">
        <color indexed="19"/>
      </left>
      <right/>
      <top/>
      <bottom/>
      <diagonal/>
    </border>
    <border>
      <left/>
      <right style="medium">
        <color indexed="19"/>
      </right>
      <top/>
      <bottom/>
      <diagonal/>
    </border>
    <border>
      <left/>
      <right/>
      <top style="medium">
        <color indexed="19"/>
      </top>
      <bottom/>
      <diagonal/>
    </border>
    <border>
      <left style="medium">
        <color auto="1"/>
      </left>
      <right/>
      <top style="medium">
        <color auto="1"/>
      </top>
      <bottom/>
      <diagonal/>
    </border>
    <border>
      <left/>
      <right/>
      <top style="medium">
        <color auto="1"/>
      </top>
      <bottom/>
      <diagonal/>
    </border>
    <border>
      <left style="medium">
        <color indexed="10"/>
      </left>
      <right style="medium">
        <color indexed="10"/>
      </right>
      <top/>
      <bottom style="thin">
        <color indexed="10"/>
      </bottom>
      <diagonal/>
    </border>
    <border>
      <left style="medium">
        <color auto="1"/>
      </left>
      <right/>
      <top/>
      <bottom style="medium">
        <color auto="1"/>
      </bottom>
      <diagonal/>
    </border>
    <border>
      <left style="medium">
        <color indexed="10"/>
      </left>
      <right style="medium">
        <color auto="1"/>
      </right>
      <top/>
      <bottom/>
      <diagonal/>
    </border>
    <border>
      <left style="thin">
        <color indexed="10"/>
      </left>
      <right style="thin">
        <color indexed="10"/>
      </right>
      <top style="medium">
        <color indexed="10"/>
      </top>
      <bottom style="thin">
        <color indexed="10"/>
      </bottom>
      <diagonal/>
    </border>
    <border>
      <left style="thin">
        <color indexed="10"/>
      </left>
      <right style="medium">
        <color indexed="10"/>
      </right>
      <top style="medium">
        <color indexed="10"/>
      </top>
      <bottom style="thin">
        <color indexed="10"/>
      </bottom>
      <diagonal/>
    </border>
    <border>
      <left/>
      <right style="thin">
        <color indexed="10"/>
      </right>
      <top style="medium">
        <color indexed="10"/>
      </top>
      <bottom style="thin">
        <color indexed="10"/>
      </bottom>
      <diagonal/>
    </border>
    <border>
      <left/>
      <right style="thin">
        <color auto="1"/>
      </right>
      <top/>
      <bottom style="medium">
        <color auto="1"/>
      </bottom>
      <diagonal/>
    </border>
    <border>
      <left style="thin">
        <color auto="1"/>
      </left>
      <right/>
      <top/>
      <bottom style="medium">
        <color auto="1"/>
      </bottom>
      <diagonal/>
    </border>
    <border>
      <left/>
      <right style="thin">
        <color auto="1"/>
      </right>
      <top style="medium">
        <color auto="1"/>
      </top>
      <bottom/>
      <diagonal/>
    </border>
    <border>
      <left style="thin">
        <color auto="1"/>
      </left>
      <right style="thin">
        <color auto="1"/>
      </right>
      <top/>
      <bottom style="medium">
        <color auto="1"/>
      </bottom>
      <diagonal/>
    </border>
    <border>
      <left style="thin">
        <color indexed="10"/>
      </left>
      <right style="thin">
        <color indexed="10"/>
      </right>
      <top style="thin">
        <color indexed="10"/>
      </top>
      <bottom/>
      <diagonal/>
    </border>
    <border>
      <left style="thin">
        <color indexed="10"/>
      </left>
      <right style="thin">
        <color indexed="10"/>
      </right>
      <top/>
      <bottom style="medium">
        <color indexed="10"/>
      </bottom>
      <diagonal/>
    </border>
    <border>
      <left style="medium">
        <color indexed="10"/>
      </left>
      <right style="medium">
        <color indexed="10"/>
      </right>
      <top style="medium">
        <color indexed="10"/>
      </top>
      <bottom style="thin">
        <color indexed="10"/>
      </bottom>
      <diagonal/>
    </border>
    <border>
      <left style="thin">
        <color indexed="18"/>
      </left>
      <right style="thin">
        <color indexed="18"/>
      </right>
      <top style="thin">
        <color indexed="18"/>
      </top>
      <bottom/>
      <diagonal/>
    </border>
    <border>
      <left style="dashed">
        <color indexed="18"/>
      </left>
      <right style="dashed">
        <color indexed="18"/>
      </right>
      <top style="thin">
        <color indexed="18"/>
      </top>
      <bottom/>
      <diagonal/>
    </border>
    <border>
      <left style="dashed">
        <color indexed="18"/>
      </left>
      <right style="thin">
        <color indexed="18"/>
      </right>
      <top style="thin">
        <color indexed="18"/>
      </top>
      <bottom/>
      <diagonal/>
    </border>
    <border>
      <left style="thin">
        <color indexed="18"/>
      </left>
      <right/>
      <top/>
      <bottom/>
      <diagonal/>
    </border>
    <border>
      <left/>
      <right style="dashed">
        <color indexed="18"/>
      </right>
      <top/>
      <bottom/>
      <diagonal/>
    </border>
    <border diagonalUp="1" diagonalDown="1">
      <left style="dashed">
        <color indexed="18"/>
      </left>
      <right style="dashed">
        <color indexed="18"/>
      </right>
      <top/>
      <bottom/>
      <diagonal style="dashed">
        <color indexed="18"/>
      </diagonal>
    </border>
    <border>
      <left style="dashed">
        <color indexed="18"/>
      </left>
      <right style="dashed">
        <color indexed="18"/>
      </right>
      <top/>
      <bottom/>
      <diagonal/>
    </border>
    <border>
      <left style="dashed">
        <color indexed="18"/>
      </left>
      <right style="thin">
        <color indexed="18"/>
      </right>
      <top/>
      <bottom/>
      <diagonal/>
    </border>
    <border>
      <left style="dashed">
        <color indexed="18"/>
      </left>
      <right style="dashed">
        <color indexed="18"/>
      </right>
      <top style="dashed">
        <color indexed="18"/>
      </top>
      <bottom/>
      <diagonal/>
    </border>
    <border>
      <left style="dashed">
        <color indexed="18"/>
      </left>
      <right style="thin">
        <color indexed="18"/>
      </right>
      <top style="dashed">
        <color indexed="18"/>
      </top>
      <bottom/>
      <diagonal/>
    </border>
    <border>
      <left style="dashed">
        <color indexed="18"/>
      </left>
      <right style="dashed">
        <color indexed="18"/>
      </right>
      <top style="thin">
        <color indexed="18"/>
      </top>
      <bottom style="thin">
        <color indexed="18"/>
      </bottom>
      <diagonal/>
    </border>
    <border>
      <left style="dashed">
        <color indexed="18"/>
      </left>
      <right style="thin">
        <color indexed="18"/>
      </right>
      <top style="thin">
        <color indexed="18"/>
      </top>
      <bottom style="thin">
        <color indexed="18"/>
      </bottom>
      <diagonal/>
    </border>
    <border>
      <left style="thin">
        <color indexed="10"/>
      </left>
      <right style="medium">
        <color indexed="10"/>
      </right>
      <top style="thin">
        <color indexed="10"/>
      </top>
      <bottom/>
      <diagonal/>
    </border>
    <border>
      <left style="thin">
        <color indexed="10"/>
      </left>
      <right style="medium">
        <color indexed="10"/>
      </right>
      <top/>
      <bottom style="medium">
        <color indexed="10"/>
      </bottom>
      <diagonal/>
    </border>
    <border>
      <left style="medium">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medium">
        <color indexed="10"/>
      </left>
      <right style="medium">
        <color indexed="10"/>
      </right>
      <top style="thin">
        <color indexed="10"/>
      </top>
      <bottom/>
      <diagonal/>
    </border>
    <border>
      <left style="medium">
        <color indexed="10"/>
      </left>
      <right style="medium">
        <color indexed="10"/>
      </right>
      <top/>
      <bottom style="medium">
        <color indexed="10"/>
      </bottom>
      <diagonal/>
    </border>
    <border>
      <left style="medium">
        <color indexed="10"/>
      </left>
      <right/>
      <top/>
      <bottom style="medium">
        <color indexed="10"/>
      </bottom>
      <diagonal/>
    </border>
    <border>
      <left/>
      <right/>
      <top/>
      <bottom style="medium">
        <color indexed="10"/>
      </bottom>
      <diagonal/>
    </border>
    <border>
      <left/>
      <right style="thin">
        <color indexed="10"/>
      </right>
      <top/>
      <bottom style="medium">
        <color indexed="10"/>
      </bottom>
      <diagonal/>
    </border>
    <border>
      <left style="medium">
        <color indexed="10"/>
      </left>
      <right/>
      <top style="medium">
        <color indexed="10"/>
      </top>
      <bottom style="thin">
        <color indexed="10"/>
      </bottom>
      <diagonal/>
    </border>
    <border>
      <left/>
      <right/>
      <top style="medium">
        <color indexed="10"/>
      </top>
      <bottom style="thin">
        <color indexed="10"/>
      </bottom>
      <diagonal/>
    </border>
    <border>
      <left style="dashed">
        <color indexed="18"/>
      </left>
      <right/>
      <top/>
      <bottom/>
      <diagonal/>
    </border>
    <border>
      <left style="thin">
        <color indexed="18"/>
      </left>
      <right/>
      <top style="thin">
        <color indexed="18"/>
      </top>
      <bottom style="thin">
        <color indexed="18"/>
      </bottom>
      <diagonal/>
    </border>
    <border>
      <left/>
      <right style="thin">
        <color indexed="18"/>
      </right>
      <top style="thin">
        <color indexed="18"/>
      </top>
      <bottom style="thin">
        <color indexed="18"/>
      </bottom>
      <diagonal/>
    </border>
    <border>
      <left style="thin">
        <color indexed="18"/>
      </left>
      <right/>
      <top style="thin">
        <color indexed="18"/>
      </top>
      <bottom/>
      <diagonal/>
    </border>
    <border>
      <left/>
      <right/>
      <top style="thin">
        <color indexed="18"/>
      </top>
      <bottom/>
      <diagonal/>
    </border>
    <border>
      <left/>
      <right style="dashed">
        <color indexed="18"/>
      </right>
      <top style="thin">
        <color indexed="18"/>
      </top>
      <bottom/>
      <diagonal/>
    </border>
    <border>
      <left style="dashed">
        <color indexed="18"/>
      </left>
      <right/>
      <top/>
      <bottom style="thin">
        <color indexed="18"/>
      </bottom>
      <diagonal/>
    </border>
    <border>
      <left/>
      <right style="dashed">
        <color indexed="18"/>
      </right>
      <top/>
      <bottom style="thin">
        <color indexed="18"/>
      </bottom>
      <diagonal/>
    </border>
    <border>
      <left/>
      <right/>
      <top style="thin">
        <color indexed="18"/>
      </top>
      <bottom style="thin">
        <color indexed="18"/>
      </bottom>
      <diagonal/>
    </border>
    <border>
      <left/>
      <right style="dashed">
        <color indexed="18"/>
      </right>
      <top style="thin">
        <color indexed="18"/>
      </top>
      <bottom style="thin">
        <color indexed="18"/>
      </bottom>
      <diagonal/>
    </border>
    <border>
      <left style="thin">
        <color indexed="18"/>
      </left>
      <right/>
      <top style="dashed">
        <color indexed="18"/>
      </top>
      <bottom/>
      <diagonal/>
    </border>
    <border>
      <left/>
      <right/>
      <top style="dashed">
        <color indexed="18"/>
      </top>
      <bottom/>
      <diagonal/>
    </border>
    <border>
      <left/>
      <right style="dashed">
        <color indexed="18"/>
      </right>
      <top style="dashed">
        <color indexed="18"/>
      </top>
      <bottom/>
      <diagonal/>
    </border>
    <border>
      <left style="medium">
        <color indexed="19"/>
      </left>
      <right/>
      <top style="medium">
        <color indexed="19"/>
      </top>
      <bottom style="thin">
        <color indexed="19"/>
      </bottom>
      <diagonal/>
    </border>
    <border>
      <left/>
      <right style="medium">
        <color indexed="19"/>
      </right>
      <top style="medium">
        <color indexed="19"/>
      </top>
      <bottom style="thin">
        <color indexed="19"/>
      </bottom>
      <diagonal/>
    </border>
    <border>
      <left style="medium">
        <color indexed="19"/>
      </left>
      <right/>
      <top style="thin">
        <color indexed="19"/>
      </top>
      <bottom style="thin">
        <color indexed="19"/>
      </bottom>
      <diagonal/>
    </border>
    <border>
      <left/>
      <right style="medium">
        <color indexed="19"/>
      </right>
      <top style="thin">
        <color indexed="19"/>
      </top>
      <bottom style="thin">
        <color indexed="19"/>
      </bottom>
      <diagonal/>
    </border>
    <border>
      <left style="thin">
        <color auto="1"/>
      </left>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indexed="19"/>
      </left>
      <right/>
      <top style="thin">
        <color indexed="19"/>
      </top>
      <bottom style="medium">
        <color indexed="19"/>
      </bottom>
      <diagonal/>
    </border>
    <border>
      <left/>
      <right style="medium">
        <color indexed="19"/>
      </right>
      <top style="thin">
        <color indexed="19"/>
      </top>
      <bottom style="medium">
        <color indexed="19"/>
      </bottom>
      <diagonal/>
    </border>
    <border>
      <left style="thin">
        <color indexed="10"/>
      </left>
      <right/>
      <top style="medium">
        <color indexed="10"/>
      </top>
      <bottom style="thin">
        <color indexed="10"/>
      </bottom>
      <diagonal/>
    </border>
    <border>
      <left style="thin">
        <color auto="1"/>
      </left>
      <right style="thin">
        <color auto="1"/>
      </right>
      <top style="medium">
        <color auto="1"/>
      </top>
      <bottom/>
      <diagonal/>
    </border>
    <border>
      <left style="medium">
        <color indexed="19"/>
      </left>
      <right/>
      <top/>
      <bottom style="medium">
        <color indexed="19"/>
      </bottom>
      <diagonal/>
    </border>
    <border>
      <left/>
      <right/>
      <top/>
      <bottom style="medium">
        <color indexed="19"/>
      </bottom>
      <diagonal/>
    </border>
    <border>
      <left/>
      <right style="medium">
        <color indexed="19"/>
      </right>
      <top/>
      <bottom style="medium">
        <color indexed="19"/>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thin">
        <color indexed="10"/>
      </left>
      <right/>
      <top style="thin">
        <color indexed="10"/>
      </top>
      <bottom/>
      <diagonal/>
    </border>
    <border>
      <left style="thin">
        <color indexed="10"/>
      </left>
      <right/>
      <top/>
      <bottom style="medium">
        <color indexed="10"/>
      </bottom>
      <diagonal/>
    </border>
    <border>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bottom style="thin">
        <color indexed="10"/>
      </bottom>
      <diagonal/>
    </border>
    <border>
      <left style="medium">
        <color indexed="64"/>
      </left>
      <right style="medium">
        <color indexed="10"/>
      </right>
      <top/>
      <bottom style="thin">
        <color indexed="10"/>
      </bottom>
      <diagonal/>
    </border>
    <border>
      <left style="medium">
        <color indexed="10"/>
      </left>
      <right style="medium">
        <color indexed="64"/>
      </right>
      <top/>
      <bottom style="thin">
        <color indexed="10"/>
      </bottom>
      <diagonal/>
    </border>
    <border>
      <left style="medium">
        <color indexed="64"/>
      </left>
      <right/>
      <top/>
      <bottom/>
      <diagonal/>
    </border>
    <border>
      <left style="medium">
        <color indexed="64"/>
      </left>
      <right style="medium">
        <color indexed="10"/>
      </right>
      <top/>
      <bottom/>
      <diagonal/>
    </border>
    <border>
      <left style="medium">
        <color indexed="64"/>
      </left>
      <right/>
      <top/>
      <bottom style="medium">
        <color indexed="64"/>
      </bottom>
      <diagonal/>
    </border>
    <border>
      <left style="medium">
        <color indexed="64"/>
      </left>
      <right style="medium">
        <color indexed="10"/>
      </right>
      <top/>
      <bottom style="medium">
        <color indexed="64"/>
      </bottom>
      <diagonal/>
    </border>
    <border>
      <left style="medium">
        <color indexed="10"/>
      </left>
      <right style="medium">
        <color indexed="10"/>
      </right>
      <top/>
      <bottom style="medium">
        <color indexed="64"/>
      </bottom>
      <diagonal/>
    </border>
    <border>
      <left style="medium">
        <color indexed="10"/>
      </left>
      <right style="medium">
        <color indexed="64"/>
      </right>
      <top/>
      <bottom style="medium">
        <color indexed="64"/>
      </bottom>
      <diagonal/>
    </border>
  </borders>
  <cellStyleXfs count="1">
    <xf numFmtId="0" fontId="0" fillId="0" borderId="0"/>
  </cellStyleXfs>
  <cellXfs count="186">
    <xf numFmtId="0" fontId="0" fillId="0" borderId="0" xfId="0"/>
    <xf numFmtId="0" fontId="0" fillId="0" borderId="0" xfId="0"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xf numFmtId="0" fontId="1" fillId="2" borderId="12" xfId="0" applyFont="1" applyFill="1" applyBorder="1" applyAlignment="1">
      <alignment horizontal="center"/>
    </xf>
    <xf numFmtId="0" fontId="1" fillId="2" borderId="13" xfId="0" applyFont="1" applyFill="1" applyBorder="1" applyAlignment="1">
      <alignment horizontal="center"/>
    </xf>
    <xf numFmtId="0" fontId="1" fillId="2" borderId="14" xfId="0" applyFont="1" applyFill="1" applyBorder="1" applyAlignment="1">
      <alignment horizontal="center"/>
    </xf>
    <xf numFmtId="0" fontId="0" fillId="0" borderId="8" xfId="0" applyBorder="1" applyAlignment="1">
      <alignment horizontal="center"/>
    </xf>
    <xf numFmtId="0" fontId="0" fillId="0" borderId="8" xfId="0" applyBorder="1"/>
    <xf numFmtId="0" fontId="0" fillId="0" borderId="8" xfId="0" applyBorder="1" applyAlignment="1">
      <alignment horizontal="right"/>
    </xf>
    <xf numFmtId="17" fontId="9" fillId="0" borderId="0" xfId="0" applyNumberFormat="1" applyFont="1" applyAlignment="1">
      <alignment horizontal="center"/>
    </xf>
    <xf numFmtId="166" fontId="0" fillId="0" borderId="0" xfId="0" applyNumberFormat="1" applyAlignment="1">
      <alignment horizontal="center" vertical="center"/>
    </xf>
    <xf numFmtId="0" fontId="0" fillId="0" borderId="6" xfId="0" applyBorder="1" applyAlignment="1">
      <alignment horizontal="center"/>
    </xf>
    <xf numFmtId="0" fontId="11" fillId="2" borderId="17" xfId="0" applyFont="1" applyFill="1" applyBorder="1" applyAlignment="1">
      <alignment horizontal="center"/>
    </xf>
    <xf numFmtId="0" fontId="11" fillId="2" borderId="1" xfId="0" applyFont="1" applyFill="1" applyBorder="1" applyAlignment="1">
      <alignment horizontal="center"/>
    </xf>
    <xf numFmtId="0" fontId="11" fillId="2" borderId="18" xfId="0" applyFont="1" applyFill="1" applyBorder="1" applyAlignment="1">
      <alignment horizontal="center"/>
    </xf>
    <xf numFmtId="0" fontId="11" fillId="2" borderId="15" xfId="0" applyFont="1" applyFill="1" applyBorder="1" applyAlignment="1">
      <alignment horizontal="center" vertical="top"/>
    </xf>
    <xf numFmtId="0" fontId="15" fillId="0" borderId="0" xfId="0" applyFont="1" applyAlignment="1">
      <alignment horizontal="right"/>
    </xf>
    <xf numFmtId="0" fontId="15" fillId="0" borderId="0" xfId="0" applyFont="1"/>
    <xf numFmtId="169" fontId="0" fillId="0" borderId="11" xfId="0" applyNumberFormat="1" applyBorder="1" applyAlignment="1">
      <alignment horizontal="center"/>
    </xf>
    <xf numFmtId="0" fontId="0" fillId="0" borderId="19" xfId="0" applyBorder="1" applyAlignment="1">
      <alignment vertical="center"/>
    </xf>
    <xf numFmtId="0" fontId="0" fillId="0" borderId="20" xfId="0" applyBorder="1" applyAlignment="1">
      <alignment horizontal="center"/>
    </xf>
    <xf numFmtId="0" fontId="18" fillId="0" borderId="0" xfId="0" applyFont="1" applyAlignment="1">
      <alignment horizontal="center"/>
    </xf>
    <xf numFmtId="0" fontId="19" fillId="2" borderId="21"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8"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24" fillId="0" borderId="0" xfId="0" applyFont="1" applyAlignment="1">
      <alignment horizontal="left"/>
    </xf>
    <xf numFmtId="0" fontId="25" fillId="2" borderId="22" xfId="0" applyFont="1" applyFill="1" applyBorder="1" applyAlignment="1">
      <alignment horizontal="center" vertical="center" wrapText="1"/>
    </xf>
    <xf numFmtId="0" fontId="27" fillId="0" borderId="0" xfId="0" applyFont="1" applyAlignment="1">
      <alignment horizontal="center"/>
    </xf>
    <xf numFmtId="171" fontId="29" fillId="4" borderId="23" xfId="0" applyNumberFormat="1" applyFont="1" applyFill="1" applyBorder="1" applyAlignment="1">
      <alignment vertical="center"/>
    </xf>
    <xf numFmtId="171" fontId="29" fillId="4" borderId="24" xfId="0" applyNumberFormat="1" applyFont="1" applyFill="1" applyBorder="1" applyAlignment="1">
      <alignment vertical="center"/>
    </xf>
    <xf numFmtId="0" fontId="18" fillId="0" borderId="0" xfId="0" applyFont="1" applyAlignment="1">
      <alignment horizontal="center" vertical="center"/>
    </xf>
    <xf numFmtId="0" fontId="10" fillId="4" borderId="25" xfId="0" applyFont="1" applyFill="1" applyBorder="1" applyAlignment="1">
      <alignment horizontal="center" vertical="center"/>
    </xf>
    <xf numFmtId="14" fontId="30" fillId="0" borderId="26" xfId="0" applyNumberFormat="1" applyFont="1" applyBorder="1" applyAlignment="1">
      <alignment horizontal="left" vertical="center" wrapText="1"/>
    </xf>
    <xf numFmtId="172" fontId="30" fillId="0" borderId="27" xfId="0" applyNumberFormat="1" applyFont="1" applyBorder="1" applyAlignment="1">
      <alignment horizontal="center" vertical="top" wrapText="1"/>
    </xf>
    <xf numFmtId="171" fontId="30" fillId="4" borderId="28" xfId="0" applyNumberFormat="1" applyFont="1" applyFill="1" applyBorder="1" applyAlignment="1">
      <alignment vertical="center"/>
    </xf>
    <xf numFmtId="171" fontId="30" fillId="5" borderId="29" xfId="0" applyNumberFormat="1" applyFont="1" applyFill="1" applyBorder="1" applyAlignment="1">
      <alignment vertical="center"/>
    </xf>
    <xf numFmtId="10" fontId="30" fillId="4" borderId="28" xfId="0" applyNumberFormat="1" applyFont="1" applyFill="1" applyBorder="1" applyAlignment="1">
      <alignment horizontal="center" vertical="center" wrapText="1"/>
    </xf>
    <xf numFmtId="172" fontId="30" fillId="0" borderId="28" xfId="0" applyNumberFormat="1" applyFont="1" applyBorder="1" applyAlignment="1">
      <alignment horizontal="center" vertical="center" wrapText="1"/>
    </xf>
    <xf numFmtId="171" fontId="29" fillId="4" borderId="30" xfId="0" applyNumberFormat="1" applyFont="1" applyFill="1" applyBorder="1" applyAlignment="1">
      <alignment vertical="center"/>
    </xf>
    <xf numFmtId="171" fontId="29" fillId="4" borderId="31" xfId="0" applyNumberFormat="1" applyFont="1" applyFill="1" applyBorder="1" applyAlignment="1">
      <alignment vertical="center"/>
    </xf>
    <xf numFmtId="171" fontId="29" fillId="4" borderId="32" xfId="0" applyNumberFormat="1" applyFont="1" applyFill="1" applyBorder="1" applyAlignment="1">
      <alignment vertical="center"/>
    </xf>
    <xf numFmtId="0" fontId="35" fillId="0" borderId="0" xfId="0" quotePrefix="1" applyFont="1" applyAlignment="1">
      <alignment horizontal="center"/>
    </xf>
    <xf numFmtId="0" fontId="36" fillId="0" borderId="0" xfId="0" applyFont="1"/>
    <xf numFmtId="0" fontId="36" fillId="0" borderId="0" xfId="0" applyFont="1" applyAlignment="1">
      <alignment horizontal="center"/>
    </xf>
    <xf numFmtId="0" fontId="37" fillId="0" borderId="0" xfId="0" applyFont="1" applyAlignment="1">
      <alignment horizontal="center"/>
    </xf>
    <xf numFmtId="0" fontId="38" fillId="0" borderId="0" xfId="0" applyFont="1" applyAlignment="1">
      <alignment horizontal="right"/>
    </xf>
    <xf numFmtId="0" fontId="39" fillId="0" borderId="0" xfId="0" applyFont="1" applyProtection="1">
      <protection hidden="1"/>
    </xf>
    <xf numFmtId="171" fontId="29" fillId="4" borderId="33" xfId="0" applyNumberFormat="1" applyFont="1" applyFill="1" applyBorder="1" applyAlignment="1">
      <alignment vertical="center"/>
    </xf>
    <xf numFmtId="0" fontId="0" fillId="0" borderId="0" xfId="0" applyAlignment="1">
      <alignment vertical="center"/>
    </xf>
    <xf numFmtId="0" fontId="0" fillId="6" borderId="0" xfId="0" applyFill="1" applyAlignment="1">
      <alignment vertical="center"/>
    </xf>
    <xf numFmtId="0" fontId="40" fillId="6" borderId="0" xfId="0" applyFont="1" applyFill="1" applyAlignment="1">
      <alignment vertical="center"/>
    </xf>
    <xf numFmtId="0" fontId="0" fillId="7" borderId="0" xfId="0" applyFill="1" applyAlignment="1">
      <alignment vertical="center"/>
    </xf>
    <xf numFmtId="0" fontId="40" fillId="7" borderId="0" xfId="0" applyFont="1" applyFill="1" applyAlignment="1">
      <alignment vertical="center"/>
    </xf>
    <xf numFmtId="0" fontId="0" fillId="7" borderId="0" xfId="0" applyFill="1" applyAlignment="1">
      <alignment horizontal="justify" vertical="center" wrapText="1"/>
    </xf>
    <xf numFmtId="0" fontId="0" fillId="6" borderId="0" xfId="0" applyFill="1" applyAlignment="1">
      <alignment horizontal="justify" vertical="center" wrapText="1"/>
    </xf>
    <xf numFmtId="0" fontId="0" fillId="0" borderId="0" xfId="0" applyAlignment="1">
      <alignment horizontal="justify" vertical="center" wrapText="1"/>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0" fillId="0" borderId="0" xfId="0" applyAlignment="1">
      <alignment horizontal="center" vertical="center"/>
    </xf>
    <xf numFmtId="0" fontId="10" fillId="0" borderId="78" xfId="0" applyFont="1" applyBorder="1" applyAlignment="1">
      <alignment horizontal="center"/>
    </xf>
    <xf numFmtId="168" fontId="0" fillId="0" borderId="79" xfId="0" applyNumberFormat="1" applyBorder="1" applyAlignment="1">
      <alignment horizontal="center"/>
    </xf>
    <xf numFmtId="0" fontId="0" fillId="0" borderId="79" xfId="0" applyBorder="1"/>
    <xf numFmtId="0" fontId="0" fillId="0" borderId="79" xfId="0" applyBorder="1" applyAlignment="1">
      <alignment horizontal="center"/>
    </xf>
    <xf numFmtId="0" fontId="0" fillId="0" borderId="79" xfId="0" applyBorder="1" applyAlignment="1">
      <alignment horizontal="left"/>
    </xf>
    <xf numFmtId="164" fontId="0" fillId="0" borderId="79" xfId="0" applyNumberFormat="1" applyBorder="1"/>
    <xf numFmtId="169" fontId="0" fillId="4" borderId="80" xfId="0" applyNumberFormat="1" applyFill="1" applyBorder="1"/>
    <xf numFmtId="0" fontId="10" fillId="0" borderId="81" xfId="0" applyFont="1" applyBorder="1" applyAlignment="1">
      <alignment horizontal="center"/>
    </xf>
    <xf numFmtId="168" fontId="0" fillId="0" borderId="82" xfId="0" applyNumberFormat="1" applyBorder="1" applyAlignment="1">
      <alignment horizontal="center"/>
    </xf>
    <xf numFmtId="0" fontId="0" fillId="0" borderId="82" xfId="0" applyBorder="1" applyAlignment="1">
      <alignment horizontal="center"/>
    </xf>
    <xf numFmtId="0" fontId="0" fillId="0" borderId="82" xfId="0" applyBorder="1" applyAlignment="1">
      <alignment horizontal="left"/>
    </xf>
    <xf numFmtId="164" fontId="0" fillId="0" borderId="82" xfId="0" applyNumberFormat="1" applyBorder="1"/>
    <xf numFmtId="169" fontId="0" fillId="4" borderId="83" xfId="0" applyNumberFormat="1" applyFill="1" applyBorder="1"/>
    <xf numFmtId="0" fontId="10" fillId="0" borderId="81" xfId="0" applyFont="1" applyBorder="1"/>
    <xf numFmtId="0" fontId="8" fillId="0" borderId="84" xfId="0" applyFont="1" applyBorder="1"/>
    <xf numFmtId="0" fontId="0" fillId="0" borderId="82" xfId="0" applyBorder="1"/>
    <xf numFmtId="0" fontId="0" fillId="0" borderId="85" xfId="0" applyBorder="1" applyAlignment="1">
      <alignment horizontal="right"/>
    </xf>
    <xf numFmtId="0" fontId="10" fillId="0" borderId="86" xfId="0" applyFont="1" applyBorder="1" applyAlignment="1">
      <alignment horizontal="center"/>
    </xf>
    <xf numFmtId="167" fontId="0" fillId="0" borderId="87" xfId="0" applyNumberFormat="1" applyBorder="1" applyAlignment="1">
      <alignment horizontal="center"/>
    </xf>
    <xf numFmtId="0" fontId="0" fillId="0" borderId="87" xfId="0" applyBorder="1" applyAlignment="1">
      <alignment horizontal="center"/>
    </xf>
    <xf numFmtId="0" fontId="0" fillId="0" borderId="87" xfId="0" applyBorder="1" applyAlignment="1">
      <alignment horizontal="left"/>
    </xf>
    <xf numFmtId="164" fontId="0" fillId="0" borderId="87" xfId="0" applyNumberFormat="1" applyBorder="1"/>
    <xf numFmtId="169" fontId="0" fillId="4" borderId="88" xfId="0" applyNumberFormat="1" applyFill="1" applyBorder="1"/>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0" fontId="3" fillId="2" borderId="91" xfId="0" applyFont="1" applyFill="1" applyBorder="1" applyAlignment="1">
      <alignment horizontal="center" vertical="center"/>
    </xf>
    <xf numFmtId="165" fontId="4" fillId="0" borderId="92" xfId="0" applyNumberFormat="1" applyFont="1" applyBorder="1" applyAlignment="1">
      <alignment horizontal="center"/>
    </xf>
    <xf numFmtId="169" fontId="0" fillId="0" borderId="93" xfId="0" applyNumberFormat="1" applyBorder="1" applyAlignment="1">
      <alignment horizontal="center"/>
    </xf>
    <xf numFmtId="165" fontId="4" fillId="0" borderId="94" xfId="0" applyNumberFormat="1" applyFont="1" applyBorder="1" applyAlignment="1">
      <alignment horizontal="center"/>
    </xf>
    <xf numFmtId="169" fontId="0" fillId="0" borderId="95" xfId="0" applyNumberFormat="1" applyBorder="1" applyAlignment="1">
      <alignment horizontal="center"/>
    </xf>
    <xf numFmtId="0" fontId="0" fillId="0" borderId="96" xfId="0" quotePrefix="1" applyBorder="1" applyAlignment="1">
      <alignment horizontal="center"/>
    </xf>
    <xf numFmtId="169" fontId="0" fillId="0" borderId="97" xfId="0" applyNumberFormat="1" applyBorder="1" applyAlignment="1">
      <alignment horizontal="center"/>
    </xf>
    <xf numFmtId="171" fontId="20" fillId="4" borderId="34" xfId="0" applyNumberFormat="1" applyFont="1" applyFill="1" applyBorder="1" applyAlignment="1">
      <alignment horizontal="center" vertical="center" wrapText="1"/>
    </xf>
    <xf numFmtId="171" fontId="20" fillId="4" borderId="35" xfId="0" applyNumberFormat="1" applyFont="1" applyFill="1" applyBorder="1" applyAlignment="1">
      <alignment horizontal="center" vertical="center" wrapText="1"/>
    </xf>
    <xf numFmtId="171" fontId="20" fillId="4" borderId="19" xfId="0" applyNumberFormat="1" applyFont="1" applyFill="1" applyBorder="1" applyAlignment="1">
      <alignment horizontal="center" vertical="center" wrapText="1"/>
    </xf>
    <xf numFmtId="171" fontId="20" fillId="4" borderId="20" xfId="0" applyNumberFormat="1" applyFont="1" applyFill="1" applyBorder="1" applyAlignment="1">
      <alignment horizontal="center" vertical="center" wrapText="1"/>
    </xf>
    <xf numFmtId="14" fontId="20" fillId="0" borderId="19" xfId="0" applyNumberFormat="1" applyFont="1" applyBorder="1" applyAlignment="1">
      <alignment horizontal="center" vertical="center" wrapText="1"/>
    </xf>
    <xf numFmtId="14" fontId="20" fillId="0" borderId="20" xfId="0" applyNumberFormat="1" applyFont="1" applyBorder="1" applyAlignment="1">
      <alignment horizontal="center" vertical="center" wrapText="1"/>
    </xf>
    <xf numFmtId="0" fontId="21" fillId="4" borderId="36" xfId="0" applyFont="1" applyFill="1" applyBorder="1" applyAlignment="1">
      <alignment horizontal="center" vertical="center" wrapText="1"/>
    </xf>
    <xf numFmtId="0" fontId="21" fillId="4" borderId="37" xfId="0" applyFont="1" applyFill="1" applyBorder="1" applyAlignment="1">
      <alignment horizontal="center" vertical="center" wrapText="1"/>
    </xf>
    <xf numFmtId="0" fontId="21" fillId="4" borderId="38" xfId="0" applyFont="1" applyFill="1" applyBorder="1" applyAlignment="1">
      <alignment horizontal="center" vertical="center" wrapText="1"/>
    </xf>
    <xf numFmtId="0" fontId="17" fillId="0" borderId="0" xfId="0" applyFont="1" applyAlignment="1">
      <alignment horizontal="center" vertical="center"/>
    </xf>
    <xf numFmtId="171" fontId="20" fillId="4" borderId="39" xfId="0" applyNumberFormat="1" applyFont="1" applyFill="1" applyBorder="1" applyAlignment="1">
      <alignment horizontal="center" vertical="center" wrapText="1"/>
    </xf>
    <xf numFmtId="171" fontId="20" fillId="4" borderId="40" xfId="0" applyNumberFormat="1" applyFont="1" applyFill="1" applyBorder="1" applyAlignment="1">
      <alignment horizontal="center" vertical="center" wrapText="1"/>
    </xf>
    <xf numFmtId="0" fontId="22" fillId="4" borderId="41" xfId="0" applyFont="1" applyFill="1" applyBorder="1" applyAlignment="1">
      <alignment horizontal="center" vertical="center" wrapText="1"/>
    </xf>
    <xf numFmtId="0" fontId="22" fillId="4" borderId="42" xfId="0" applyFont="1" applyFill="1" applyBorder="1" applyAlignment="1">
      <alignment horizontal="center" vertical="center" wrapText="1"/>
    </xf>
    <xf numFmtId="0" fontId="22" fillId="4" borderId="43" xfId="0" applyFont="1" applyFill="1" applyBorder="1" applyAlignment="1">
      <alignment horizontal="center" vertical="center" wrapText="1"/>
    </xf>
    <xf numFmtId="0" fontId="19" fillId="2" borderId="44" xfId="0" applyFont="1" applyFill="1" applyBorder="1" applyAlignment="1">
      <alignment horizontal="center" vertical="center" wrapText="1"/>
    </xf>
    <xf numFmtId="0" fontId="19" fillId="2" borderId="45"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25" fillId="2" borderId="47" xfId="0" applyFont="1" applyFill="1" applyBorder="1" applyAlignment="1">
      <alignment horizontal="center" vertical="center" wrapText="1"/>
    </xf>
    <xf numFmtId="0" fontId="25" fillId="2" borderId="48" xfId="0" applyFont="1" applyFill="1" applyBorder="1" applyAlignment="1">
      <alignment horizontal="center" vertical="center" wrapText="1"/>
    </xf>
    <xf numFmtId="0" fontId="28" fillId="4" borderId="49" xfId="0" applyFont="1" applyFill="1" applyBorder="1" applyAlignment="1">
      <alignment horizontal="center" vertical="center" wrapText="1"/>
    </xf>
    <xf numFmtId="0" fontId="28" fillId="4" borderId="50" xfId="0" applyFont="1" applyFill="1" applyBorder="1" applyAlignment="1">
      <alignment horizontal="center" vertical="center" wrapText="1"/>
    </xf>
    <xf numFmtId="0" fontId="28" fillId="4" borderId="51" xfId="0" applyFont="1" applyFill="1" applyBorder="1" applyAlignment="1">
      <alignment horizontal="center" vertical="center" wrapText="1"/>
    </xf>
    <xf numFmtId="0" fontId="30" fillId="0" borderId="46" xfId="0" applyFont="1" applyBorder="1" applyAlignment="1">
      <alignment horizontal="left" vertical="top" wrapText="1" indent="1"/>
    </xf>
    <xf numFmtId="0" fontId="30" fillId="0" borderId="26" xfId="0" applyFont="1" applyBorder="1" applyAlignment="1">
      <alignment horizontal="left" vertical="top" wrapText="1" indent="1"/>
    </xf>
    <xf numFmtId="0" fontId="42" fillId="0" borderId="0" xfId="0" applyFont="1" applyAlignment="1">
      <alignment horizontal="center" vertical="center"/>
    </xf>
    <xf numFmtId="0" fontId="30" fillId="0" borderId="52" xfId="0" applyFont="1" applyBorder="1" applyAlignment="1">
      <alignment horizontal="left" vertical="top" wrapText="1" indent="1"/>
    </xf>
    <xf numFmtId="0" fontId="30" fillId="0" borderId="53" xfId="0" applyFont="1" applyBorder="1" applyAlignment="1">
      <alignment horizontal="left" vertical="top" wrapText="1" indent="1"/>
    </xf>
    <xf numFmtId="0" fontId="28" fillId="4" borderId="47" xfId="0" applyFont="1" applyFill="1" applyBorder="1" applyAlignment="1">
      <alignment horizontal="center" vertical="center" wrapText="1"/>
    </xf>
    <xf numFmtId="0" fontId="33" fillId="4" borderId="54" xfId="0" applyFont="1" applyFill="1" applyBorder="1" applyAlignment="1">
      <alignment horizontal="center" vertical="center" wrapText="1"/>
    </xf>
    <xf numFmtId="0" fontId="33" fillId="4" borderId="55" xfId="0" applyFont="1" applyFill="1" applyBorder="1" applyAlignment="1">
      <alignment horizontal="center" vertical="center" wrapText="1"/>
    </xf>
    <xf numFmtId="0" fontId="36" fillId="0" borderId="0" xfId="0" applyFont="1" applyAlignment="1">
      <alignment vertical="justify" wrapText="1"/>
    </xf>
    <xf numFmtId="0" fontId="28" fillId="4" borderId="56" xfId="0" applyFont="1" applyFill="1" applyBorder="1" applyAlignment="1">
      <alignment horizontal="center" vertical="center" wrapText="1"/>
    </xf>
    <xf numFmtId="0" fontId="28" fillId="4" borderId="57" xfId="0" applyFont="1" applyFill="1" applyBorder="1" applyAlignment="1">
      <alignment horizontal="center" vertical="center" wrapText="1"/>
    </xf>
    <xf numFmtId="0" fontId="28" fillId="4" borderId="58" xfId="0" applyFont="1" applyFill="1" applyBorder="1" applyAlignment="1">
      <alignment horizontal="center" vertical="center" wrapText="1"/>
    </xf>
    <xf numFmtId="0" fontId="16" fillId="0" borderId="0" xfId="0" applyFont="1" applyAlignment="1">
      <alignment horizontal="center" vertical="top"/>
    </xf>
    <xf numFmtId="0" fontId="16" fillId="0" borderId="5" xfId="0" applyFont="1" applyBorder="1" applyAlignment="1">
      <alignment horizontal="center" vertical="top"/>
    </xf>
    <xf numFmtId="0" fontId="13" fillId="2" borderId="61"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7" xfId="0" applyFont="1" applyFill="1" applyBorder="1" applyAlignment="1">
      <alignment horizontal="center" vertical="center"/>
    </xf>
    <xf numFmtId="0" fontId="1" fillId="2" borderId="68" xfId="0" applyFont="1" applyFill="1" applyBorder="1" applyAlignment="1">
      <alignment horizontal="center"/>
    </xf>
    <xf numFmtId="0" fontId="1" fillId="2" borderId="14" xfId="0" applyFont="1" applyFill="1" applyBorder="1" applyAlignment="1">
      <alignment horizontal="center"/>
    </xf>
    <xf numFmtId="0" fontId="7" fillId="0" borderId="70" xfId="0" applyFont="1" applyBorder="1" applyAlignment="1">
      <alignment horizontal="center"/>
    </xf>
    <xf numFmtId="0" fontId="7" fillId="0" borderId="71" xfId="0" applyFont="1" applyBorder="1" applyAlignment="1">
      <alignment horizontal="center"/>
    </xf>
    <xf numFmtId="0" fontId="0" fillId="0" borderId="71" xfId="0" applyBorder="1"/>
    <xf numFmtId="0" fontId="0" fillId="0" borderId="72" xfId="0" applyBorder="1"/>
    <xf numFmtId="0" fontId="11" fillId="2" borderId="69" xfId="0" applyFont="1" applyFill="1" applyBorder="1" applyAlignment="1">
      <alignment horizontal="center" vertical="center"/>
    </xf>
    <xf numFmtId="0" fontId="11" fillId="2" borderId="18" xfId="0" applyFont="1" applyFill="1" applyBorder="1" applyAlignment="1">
      <alignment horizontal="center" vertical="center"/>
    </xf>
    <xf numFmtId="14" fontId="5" fillId="0" borderId="75" xfId="0" applyNumberFormat="1" applyFont="1" applyBorder="1" applyAlignment="1">
      <alignment horizontal="center" vertical="center"/>
    </xf>
    <xf numFmtId="14" fontId="5" fillId="0" borderId="38" xfId="0" applyNumberFormat="1" applyFont="1" applyBorder="1" applyAlignment="1">
      <alignment horizontal="center" vertical="center"/>
    </xf>
    <xf numFmtId="14" fontId="5" fillId="0" borderId="76" xfId="0" applyNumberFormat="1" applyFont="1" applyBorder="1" applyAlignment="1">
      <alignment horizontal="center" vertical="center"/>
    </xf>
    <xf numFmtId="14" fontId="5" fillId="0" borderId="43" xfId="0" applyNumberFormat="1" applyFont="1" applyBorder="1" applyAlignment="1">
      <alignment horizontal="center" vertical="center"/>
    </xf>
    <xf numFmtId="0" fontId="14" fillId="4" borderId="36" xfId="0" applyFont="1" applyFill="1" applyBorder="1" applyAlignment="1">
      <alignment horizontal="center" vertical="center" wrapText="1"/>
    </xf>
    <xf numFmtId="0" fontId="14" fillId="4" borderId="37" xfId="0" applyFont="1" applyFill="1" applyBorder="1" applyAlignment="1">
      <alignment horizontal="center" vertical="center" wrapText="1"/>
    </xf>
    <xf numFmtId="0" fontId="14" fillId="4" borderId="38" xfId="0" applyFont="1" applyFill="1" applyBorder="1" applyAlignment="1">
      <alignment horizontal="center" vertical="center" wrapText="1"/>
    </xf>
    <xf numFmtId="0" fontId="9" fillId="0" borderId="59" xfId="0" applyFont="1"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11" fillId="2" borderId="63"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64" xfId="0" applyFont="1" applyFill="1" applyBorder="1" applyAlignment="1">
      <alignment horizontal="center"/>
    </xf>
    <xf numFmtId="0" fontId="11" fillId="2" borderId="65" xfId="0" applyFont="1" applyFill="1" applyBorder="1" applyAlignment="1">
      <alignment horizontal="center"/>
    </xf>
    <xf numFmtId="0" fontId="6" fillId="4" borderId="41" xfId="0" applyFont="1" applyFill="1" applyBorder="1" applyAlignment="1">
      <alignment horizontal="center" vertical="center" wrapText="1"/>
    </xf>
    <xf numFmtId="0" fontId="6" fillId="4" borderId="42" xfId="0" applyFont="1" applyFill="1" applyBorder="1" applyAlignment="1">
      <alignment horizontal="center" vertical="center" wrapText="1"/>
    </xf>
    <xf numFmtId="0" fontId="6" fillId="4" borderId="43" xfId="0" applyFont="1" applyFill="1" applyBorder="1" applyAlignment="1">
      <alignment horizontal="center" vertical="center" wrapText="1"/>
    </xf>
    <xf numFmtId="0" fontId="11" fillId="2" borderId="7" xfId="0" applyFont="1" applyFill="1" applyBorder="1" applyAlignment="1">
      <alignment horizontal="center" vertical="center"/>
    </xf>
    <xf numFmtId="0" fontId="11" fillId="2" borderId="10" xfId="0" applyFont="1" applyFill="1" applyBorder="1" applyAlignment="1">
      <alignment horizontal="center" vertical="center"/>
    </xf>
    <xf numFmtId="170" fontId="9" fillId="0" borderId="66" xfId="0" applyNumberFormat="1" applyFont="1" applyBorder="1" applyAlignment="1">
      <alignment horizontal="center" vertical="center"/>
    </xf>
    <xf numFmtId="170" fontId="0" fillId="0" borderId="67" xfId="0" applyNumberFormat="1" applyBorder="1" applyAlignment="1">
      <alignment horizontal="center" vertical="center"/>
    </xf>
    <xf numFmtId="165" fontId="9" fillId="0" borderId="61" xfId="0" applyNumberFormat="1" applyFont="1" applyBorder="1" applyAlignment="1">
      <alignment horizontal="center" vertical="center"/>
    </xf>
    <xf numFmtId="165" fontId="0" fillId="0" borderId="62" xfId="0" applyNumberFormat="1" applyBorder="1" applyAlignment="1">
      <alignment horizontal="center" vertical="center"/>
    </xf>
    <xf numFmtId="0" fontId="1" fillId="2" borderId="44" xfId="0" applyFont="1" applyFill="1" applyBorder="1" applyAlignment="1">
      <alignment horizontal="center"/>
    </xf>
    <xf numFmtId="0" fontId="1" fillId="2" borderId="45" xfId="0" applyFont="1" applyFill="1" applyBorder="1" applyAlignment="1">
      <alignment horizontal="center"/>
    </xf>
    <xf numFmtId="0" fontId="13" fillId="2" borderId="59" xfId="0" applyFont="1" applyFill="1" applyBorder="1" applyAlignment="1">
      <alignment horizontal="center" vertical="center"/>
    </xf>
    <xf numFmtId="0" fontId="13" fillId="2" borderId="60" xfId="0" applyFont="1" applyFill="1" applyBorder="1" applyAlignment="1">
      <alignment horizontal="center" vertical="center"/>
    </xf>
    <xf numFmtId="0" fontId="11" fillId="2" borderId="73" xfId="0" applyFont="1" applyFill="1" applyBorder="1" applyAlignment="1">
      <alignment horizontal="center" vertical="center"/>
    </xf>
    <xf numFmtId="0" fontId="11" fillId="2" borderId="74" xfId="0" applyFont="1" applyFill="1" applyBorder="1" applyAlignment="1">
      <alignment horizontal="center" vertical="center"/>
    </xf>
    <xf numFmtId="164" fontId="6" fillId="4" borderId="19" xfId="0" applyNumberFormat="1" applyFont="1" applyFill="1" applyBorder="1" applyAlignment="1">
      <alignment horizontal="center" vertical="center"/>
    </xf>
    <xf numFmtId="164" fontId="6" fillId="4" borderId="20" xfId="0" applyNumberFormat="1" applyFont="1" applyFill="1" applyBorder="1" applyAlignment="1">
      <alignment horizontal="center" vertical="center"/>
    </xf>
    <xf numFmtId="171" fontId="6" fillId="4" borderId="34" xfId="0" applyNumberFormat="1" applyFont="1" applyFill="1" applyBorder="1" applyAlignment="1">
      <alignment horizontal="center" vertical="center"/>
    </xf>
    <xf numFmtId="171" fontId="6" fillId="4" borderId="35" xfId="0" applyNumberFormat="1"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77" xfId="0" applyFont="1" applyFill="1" applyBorder="1" applyAlignment="1">
      <alignment horizontal="center" vertical="center"/>
    </xf>
    <xf numFmtId="0" fontId="41" fillId="7" borderId="0" xfId="0" applyFont="1" applyFill="1" applyAlignment="1">
      <alignment horizontal="right" vertical="center" wrapText="1" inden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7" Type="http://schemas.openxmlformats.org/officeDocument/2006/relationships/image" Target="../media/image7.png"/><Relationship Id="rId2" Type="http://schemas.openxmlformats.org/officeDocument/2006/relationships/image" Target="../media/image2.wmf"/><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35</xdr:row>
      <xdr:rowOff>28575</xdr:rowOff>
    </xdr:from>
    <xdr:to>
      <xdr:col>1</xdr:col>
      <xdr:colOff>542925</xdr:colOff>
      <xdr:row>35</xdr:row>
      <xdr:rowOff>295275</xdr:rowOff>
    </xdr:to>
    <xdr:pic>
      <xdr:nvPicPr>
        <xdr:cNvPr id="3123" name="Picture 1">
          <a:extLst>
            <a:ext uri="{FF2B5EF4-FFF2-40B4-BE49-F238E27FC236}">
              <a16:creationId xmlns:a16="http://schemas.microsoft.com/office/drawing/2014/main" id="{00000000-0008-0000-0000-00003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8305800"/>
          <a:ext cx="628650" cy="2667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xdr:col>
      <xdr:colOff>228600</xdr:colOff>
      <xdr:row>20</xdr:row>
      <xdr:rowOff>38100</xdr:rowOff>
    </xdr:from>
    <xdr:to>
      <xdr:col>4</xdr:col>
      <xdr:colOff>533400</xdr:colOff>
      <xdr:row>20</xdr:row>
      <xdr:rowOff>323850</xdr:rowOff>
    </xdr:to>
    <xdr:pic>
      <xdr:nvPicPr>
        <xdr:cNvPr id="3124" name="Picture 2" descr="BD08911_">
          <a:extLst>
            <a:ext uri="{FF2B5EF4-FFF2-40B4-BE49-F238E27FC236}">
              <a16:creationId xmlns:a16="http://schemas.microsoft.com/office/drawing/2014/main" id="{00000000-0008-0000-0000-0000340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05325" y="4972050"/>
          <a:ext cx="304800" cy="2857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xdr:col>
      <xdr:colOff>200025</xdr:colOff>
      <xdr:row>12</xdr:row>
      <xdr:rowOff>57150</xdr:rowOff>
    </xdr:from>
    <xdr:to>
      <xdr:col>4</xdr:col>
      <xdr:colOff>695325</xdr:colOff>
      <xdr:row>13</xdr:row>
      <xdr:rowOff>38100</xdr:rowOff>
    </xdr:to>
    <xdr:pic>
      <xdr:nvPicPr>
        <xdr:cNvPr id="3125" name="Picture 3" descr="j0150080">
          <a:extLst>
            <a:ext uri="{FF2B5EF4-FFF2-40B4-BE49-F238E27FC236}">
              <a16:creationId xmlns:a16="http://schemas.microsoft.com/office/drawing/2014/main" id="{00000000-0008-0000-0000-0000350C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476750" y="3295650"/>
          <a:ext cx="495300" cy="2762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xdr:col>
      <xdr:colOff>142875</xdr:colOff>
      <xdr:row>25</xdr:row>
      <xdr:rowOff>19050</xdr:rowOff>
    </xdr:from>
    <xdr:to>
      <xdr:col>4</xdr:col>
      <xdr:colOff>542925</xdr:colOff>
      <xdr:row>25</xdr:row>
      <xdr:rowOff>285750</xdr:rowOff>
    </xdr:to>
    <xdr:pic>
      <xdr:nvPicPr>
        <xdr:cNvPr id="3126" name="Picture 5" descr="j0232185">
          <a:extLst>
            <a:ext uri="{FF2B5EF4-FFF2-40B4-BE49-F238E27FC236}">
              <a16:creationId xmlns:a16="http://schemas.microsoft.com/office/drawing/2014/main" id="{00000000-0008-0000-0000-0000360C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19600" y="6105525"/>
          <a:ext cx="400050" cy="2667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25</xdr:row>
      <xdr:rowOff>19050</xdr:rowOff>
    </xdr:from>
    <xdr:to>
      <xdr:col>1</xdr:col>
      <xdr:colOff>552450</xdr:colOff>
      <xdr:row>26</xdr:row>
      <xdr:rowOff>0</xdr:rowOff>
    </xdr:to>
    <xdr:pic>
      <xdr:nvPicPr>
        <xdr:cNvPr id="3127" name="Picture 6" descr="BD04914_">
          <a:extLst>
            <a:ext uri="{FF2B5EF4-FFF2-40B4-BE49-F238E27FC236}">
              <a16:creationId xmlns:a16="http://schemas.microsoft.com/office/drawing/2014/main" id="{00000000-0008-0000-0000-0000370C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6105525"/>
          <a:ext cx="695325" cy="2762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19</xdr:row>
      <xdr:rowOff>238125</xdr:rowOff>
    </xdr:from>
    <xdr:to>
      <xdr:col>1</xdr:col>
      <xdr:colOff>647700</xdr:colOff>
      <xdr:row>21</xdr:row>
      <xdr:rowOff>38100</xdr:rowOff>
    </xdr:to>
    <xdr:pic>
      <xdr:nvPicPr>
        <xdr:cNvPr id="3128" name="Picture 8" descr="Lit d'hôtel">
          <a:extLst>
            <a:ext uri="{FF2B5EF4-FFF2-40B4-BE49-F238E27FC236}">
              <a16:creationId xmlns:a16="http://schemas.microsoft.com/office/drawing/2014/main" id="{00000000-0008-0000-0000-0000380C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7625" y="4933950"/>
          <a:ext cx="742950" cy="3905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xdr:col>
      <xdr:colOff>76200</xdr:colOff>
      <xdr:row>35</xdr:row>
      <xdr:rowOff>19050</xdr:rowOff>
    </xdr:from>
    <xdr:to>
      <xdr:col>4</xdr:col>
      <xdr:colOff>609600</xdr:colOff>
      <xdr:row>35</xdr:row>
      <xdr:rowOff>314325</xdr:rowOff>
    </xdr:to>
    <xdr:pic>
      <xdr:nvPicPr>
        <xdr:cNvPr id="3129" name="Picture 9" descr="Moto">
          <a:extLst>
            <a:ext uri="{FF2B5EF4-FFF2-40B4-BE49-F238E27FC236}">
              <a16:creationId xmlns:a16="http://schemas.microsoft.com/office/drawing/2014/main" id="{00000000-0008-0000-0000-0000390C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352925" y="8296275"/>
          <a:ext cx="533400" cy="2952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8"/>
  <sheetViews>
    <sheetView tabSelected="1" topLeftCell="B1" workbookViewId="0">
      <selection activeCell="B5" sqref="B5"/>
    </sheetView>
  </sheetViews>
  <sheetFormatPr baseColWidth="10" defaultColWidth="10.85546875" defaultRowHeight="12"/>
  <cols>
    <col min="1" max="1" width="2.140625" style="25" customWidth="1"/>
    <col min="2" max="2" width="9.85546875" style="25" customWidth="1"/>
    <col min="3" max="3" width="21.7109375" style="25" customWidth="1"/>
    <col min="4" max="4" width="30.42578125" style="25" customWidth="1"/>
    <col min="5" max="5" width="12.7109375" style="25" customWidth="1"/>
    <col min="6" max="6" width="13.7109375" style="25" customWidth="1"/>
    <col min="7" max="7" width="13.42578125" style="25" customWidth="1"/>
    <col min="8" max="16384" width="10.85546875" style="25"/>
  </cols>
  <sheetData>
    <row r="1" spans="1:7" ht="60.75" customHeight="1">
      <c r="A1" s="122"/>
      <c r="B1" s="122"/>
      <c r="C1" s="122"/>
      <c r="D1" s="106" t="s">
        <v>101</v>
      </c>
      <c r="E1" s="106"/>
      <c r="F1" s="106"/>
      <c r="G1" s="106"/>
    </row>
    <row r="2" spans="1:7" ht="21" thickBot="1">
      <c r="B2" s="1"/>
      <c r="C2" s="20" t="s">
        <v>24</v>
      </c>
      <c r="D2" s="21"/>
      <c r="E2" s="21"/>
    </row>
    <row r="3" spans="1:7" ht="9" customHeight="1">
      <c r="B3" s="1"/>
      <c r="C3" s="21"/>
      <c r="D3" s="21"/>
      <c r="E3" s="21"/>
      <c r="G3" s="26" t="s">
        <v>29</v>
      </c>
    </row>
    <row r="4" spans="1:7" ht="20.25">
      <c r="B4" s="13">
        <v>43831</v>
      </c>
      <c r="C4" s="20" t="s">
        <v>25</v>
      </c>
      <c r="D4" s="21" t="str">
        <f>UPPER(TEXT(Mois,"mmmm aaaa"))</f>
        <v>JANVIER 2020</v>
      </c>
      <c r="E4" s="52"/>
      <c r="G4" s="107">
        <f>+G8-F8</f>
        <v>0</v>
      </c>
    </row>
    <row r="5" spans="1:7" ht="12.75" thickBot="1">
      <c r="G5" s="108"/>
    </row>
    <row r="6" spans="1:7" ht="12.75" thickBot="1"/>
    <row r="7" spans="1:7" ht="12.75" customHeight="1">
      <c r="A7" s="112" t="s">
        <v>20</v>
      </c>
      <c r="B7" s="113"/>
      <c r="C7" s="114"/>
      <c r="D7" s="27" t="s">
        <v>16</v>
      </c>
      <c r="E7" s="27" t="s">
        <v>0</v>
      </c>
      <c r="F7" s="27" t="s">
        <v>30</v>
      </c>
      <c r="G7" s="28" t="s">
        <v>31</v>
      </c>
    </row>
    <row r="8" spans="1:7" ht="39.75" customHeight="1">
      <c r="A8" s="103" t="s">
        <v>27</v>
      </c>
      <c r="B8" s="104"/>
      <c r="C8" s="105"/>
      <c r="D8" s="29"/>
      <c r="E8" s="101">
        <f>+Mois+35</f>
        <v>43866</v>
      </c>
      <c r="F8" s="99">
        <f>+IF(ISTEXT(Mt1_HT),0,Mt1_HT)+IF(ISTEXT(Mt2_HT),0,Mt2_HT)+IF(ISTEXT(Mt3_HT),0,Mt3_HT)+IF(ISTEXT(Mt4_HT),0,Mt4_HT)+IF(ISTEXT(IndemnitéKm),0,IndemnitéKm)</f>
        <v>0</v>
      </c>
      <c r="G8" s="97">
        <f>+IF(ISTEXT(Mt1_TTC),0,Mt1_TTC)+IF(ISTEXT(Mt2_TTC),0,Mt2_TTC)+IF(ISTEXT(Mt3_TTC),0,Mt3_TTC)+IF(ISTEXT(Mt4_TTC),0,Mt4_TTC)+IF(ISTEXT(IndemnitéKm),0,IndemnitéKm)</f>
        <v>0</v>
      </c>
    </row>
    <row r="9" spans="1:7" ht="10.5" customHeight="1" thickBot="1">
      <c r="A9" s="109" t="s">
        <v>99</v>
      </c>
      <c r="B9" s="110"/>
      <c r="C9" s="111"/>
      <c r="D9" s="30">
        <f>+Collaborateur</f>
        <v>0</v>
      </c>
      <c r="E9" s="102"/>
      <c r="F9" s="100"/>
      <c r="G9" s="98"/>
    </row>
    <row r="10" spans="1:7" ht="2.25" customHeight="1"/>
    <row r="11" spans="1:7" ht="13.5" customHeight="1">
      <c r="A11" s="31"/>
    </row>
    <row r="12" spans="1:7" s="33" customFormat="1" ht="39.75" customHeight="1">
      <c r="A12" s="115" t="s">
        <v>0</v>
      </c>
      <c r="B12" s="116"/>
      <c r="C12" s="115" t="s">
        <v>32</v>
      </c>
      <c r="D12" s="116"/>
      <c r="E12" s="32" t="s">
        <v>33</v>
      </c>
      <c r="F12" s="32" t="s">
        <v>34</v>
      </c>
      <c r="G12" s="32" t="s">
        <v>35</v>
      </c>
    </row>
    <row r="13" spans="1:7" s="36" customFormat="1" ht="23.25" customHeight="1">
      <c r="A13" s="117" t="s">
        <v>36</v>
      </c>
      <c r="B13" s="118"/>
      <c r="C13" s="118"/>
      <c r="D13" s="118"/>
      <c r="E13" s="119"/>
      <c r="F13" s="34" t="str">
        <f>+IF(SUM(F14:F20)=0,"",SUM(F14:F20))</f>
        <v/>
      </c>
      <c r="G13" s="35" t="str">
        <f>+IF(SUM(G14:G20)=0,"",SUM(G14:G20))</f>
        <v/>
      </c>
    </row>
    <row r="14" spans="1:7" ht="15.75" customHeight="1">
      <c r="A14" s="37" t="str">
        <f t="shared" ref="A14:A35" si="0">+IF(OR(B14="",AND(MONTH(B14)=MONTH(Mois),YEAR(B14)=YEAR(Mois))),"","t")</f>
        <v/>
      </c>
      <c r="B14" s="38"/>
      <c r="C14" s="120"/>
      <c r="D14" s="121"/>
      <c r="E14" s="39"/>
      <c r="F14" s="40" t="str">
        <f t="shared" ref="F14:F20" si="1">+IF(G14=0,"",G14/(1+E14))</f>
        <v/>
      </c>
      <c r="G14" s="41"/>
    </row>
    <row r="15" spans="1:7" ht="15.75" customHeight="1">
      <c r="A15" s="37" t="str">
        <f t="shared" si="0"/>
        <v/>
      </c>
      <c r="B15" s="38"/>
      <c r="C15" s="120"/>
      <c r="D15" s="121"/>
      <c r="E15" s="39"/>
      <c r="F15" s="40" t="str">
        <f t="shared" si="1"/>
        <v/>
      </c>
      <c r="G15" s="41"/>
    </row>
    <row r="16" spans="1:7" ht="15.75" customHeight="1">
      <c r="A16" s="37" t="str">
        <f>+IF(OR(B16="",AND(MONTH(B16)=MONTH(Mois),YEAR(B16)=YEAR(Mois))),"","t")</f>
        <v/>
      </c>
      <c r="B16" s="38"/>
      <c r="C16" s="120"/>
      <c r="D16" s="121"/>
      <c r="E16" s="39"/>
      <c r="F16" s="40" t="str">
        <f t="shared" si="1"/>
        <v/>
      </c>
      <c r="G16" s="41"/>
    </row>
    <row r="17" spans="1:7" ht="15.75" customHeight="1">
      <c r="A17" s="37" t="str">
        <f>+IF(OR(B17="",AND(MONTH(B17)=MONTH(Mois),YEAR(B17)=YEAR(Mois))),"","t")</f>
        <v/>
      </c>
      <c r="B17" s="38"/>
      <c r="C17" s="120"/>
      <c r="D17" s="121"/>
      <c r="E17" s="39"/>
      <c r="F17" s="40" t="str">
        <f t="shared" si="1"/>
        <v/>
      </c>
      <c r="G17" s="41"/>
    </row>
    <row r="18" spans="1:7" ht="15.75" customHeight="1">
      <c r="A18" s="37" t="str">
        <f>+IF(OR(B18="",AND(MONTH(B18)=MONTH(Mois),YEAR(B18)=YEAR(Mois))),"","t")</f>
        <v/>
      </c>
      <c r="B18" s="38"/>
      <c r="C18" s="120" t="s">
        <v>37</v>
      </c>
      <c r="D18" s="121"/>
      <c r="E18" s="42"/>
      <c r="F18" s="40" t="str">
        <f t="shared" si="1"/>
        <v/>
      </c>
      <c r="G18" s="41"/>
    </row>
    <row r="19" spans="1:7" ht="15.75" customHeight="1">
      <c r="A19" s="37" t="str">
        <f>+IF(OR(B19="",AND(MONTH(B19)=MONTH(Mois),YEAR(B19)=YEAR(Mois))),"","t")</f>
        <v/>
      </c>
      <c r="B19" s="38"/>
      <c r="C19" s="120" t="s">
        <v>38</v>
      </c>
      <c r="D19" s="121"/>
      <c r="E19" s="42">
        <v>0.2</v>
      </c>
      <c r="F19" s="40" t="str">
        <f t="shared" si="1"/>
        <v/>
      </c>
      <c r="G19" s="41"/>
    </row>
    <row r="20" spans="1:7" ht="15.75" customHeight="1">
      <c r="A20" s="37" t="str">
        <f t="shared" si="0"/>
        <v/>
      </c>
      <c r="B20" s="38"/>
      <c r="C20" s="123" t="s">
        <v>39</v>
      </c>
      <c r="D20" s="124"/>
      <c r="E20" s="42">
        <v>0.16</v>
      </c>
      <c r="F20" s="40" t="str">
        <f t="shared" si="1"/>
        <v/>
      </c>
      <c r="G20" s="41"/>
    </row>
    <row r="21" spans="1:7" ht="27.75" customHeight="1">
      <c r="A21" s="117" t="s">
        <v>40</v>
      </c>
      <c r="B21" s="118"/>
      <c r="C21" s="118"/>
      <c r="D21" s="118"/>
      <c r="E21" s="119"/>
      <c r="F21" s="34" t="str">
        <f>+IF(SUM(F22:F25)=0,"",SUM(F22:F25))</f>
        <v/>
      </c>
      <c r="G21" s="35" t="str">
        <f>+IF(SUM(G22:G25)=0,"",SUM(G22:G25))</f>
        <v/>
      </c>
    </row>
    <row r="22" spans="1:7" ht="15.75" customHeight="1">
      <c r="A22" s="37" t="str">
        <f t="shared" si="0"/>
        <v/>
      </c>
      <c r="B22" s="38"/>
      <c r="C22" s="120"/>
      <c r="D22" s="121"/>
      <c r="E22" s="43"/>
      <c r="F22" s="40" t="str">
        <f>+IF(G22=0,"",G22/(1+E22))</f>
        <v/>
      </c>
      <c r="G22" s="41"/>
    </row>
    <row r="23" spans="1:7" ht="15.75" customHeight="1">
      <c r="A23" s="37" t="str">
        <f t="shared" si="0"/>
        <v/>
      </c>
      <c r="B23" s="38"/>
      <c r="C23" s="120"/>
      <c r="D23" s="121"/>
      <c r="E23" s="43">
        <v>0.2</v>
      </c>
      <c r="F23" s="40" t="str">
        <f>+IF(G23=0,"",G23/(1+E23))</f>
        <v/>
      </c>
      <c r="G23" s="41"/>
    </row>
    <row r="24" spans="1:7" ht="15.75" customHeight="1">
      <c r="A24" s="37" t="str">
        <f>+IF(OR(B24="",AND(MONTH(B24)=MONTH(Mois),YEAR(B24)=YEAR(Mois))),"","t")</f>
        <v/>
      </c>
      <c r="B24" s="38"/>
      <c r="C24" s="120"/>
      <c r="D24" s="121"/>
      <c r="E24" s="43">
        <v>0.2</v>
      </c>
      <c r="F24" s="40" t="str">
        <f>+IF(G24=0,"",G24/(1+E24))</f>
        <v/>
      </c>
      <c r="G24" s="41"/>
    </row>
    <row r="25" spans="1:7" ht="15.75" customHeight="1">
      <c r="A25" s="37"/>
      <c r="B25" s="38"/>
      <c r="C25" s="120"/>
      <c r="D25" s="121"/>
      <c r="E25" s="43">
        <v>0.2</v>
      </c>
      <c r="F25" s="40" t="str">
        <f>+IF(G25=0,"",G25/(1+E25))</f>
        <v/>
      </c>
      <c r="G25" s="41"/>
    </row>
    <row r="26" spans="1:7" s="36" customFormat="1" ht="23.25" customHeight="1">
      <c r="A26" s="117" t="s">
        <v>41</v>
      </c>
      <c r="B26" s="118"/>
      <c r="C26" s="118"/>
      <c r="D26" s="118"/>
      <c r="E26" s="119"/>
      <c r="F26" s="34" t="str">
        <f>+IF(SUM(F27:F30)=0,"",SUM(F27:F30))</f>
        <v/>
      </c>
      <c r="G26" s="35" t="str">
        <f>+IF(SUM(G27:G30)=0,"",SUM(G27:G30))</f>
        <v/>
      </c>
    </row>
    <row r="27" spans="1:7" ht="15.75" customHeight="1">
      <c r="A27" s="37" t="str">
        <f t="shared" si="0"/>
        <v/>
      </c>
      <c r="B27" s="38"/>
      <c r="C27" s="120"/>
      <c r="D27" s="121"/>
      <c r="E27" s="43">
        <v>0.2</v>
      </c>
      <c r="F27" s="40" t="str">
        <f>+IF(G27=0,"",G27/(1+E27))</f>
        <v/>
      </c>
      <c r="G27" s="41"/>
    </row>
    <row r="28" spans="1:7" ht="15.75" customHeight="1">
      <c r="A28" s="37" t="str">
        <f t="shared" si="0"/>
        <v/>
      </c>
      <c r="B28" s="38"/>
      <c r="C28" s="120"/>
      <c r="D28" s="121"/>
      <c r="E28" s="43">
        <v>0.2</v>
      </c>
      <c r="F28" s="40" t="str">
        <f>+IF(G28=0,"",G28/(1+E28))</f>
        <v/>
      </c>
      <c r="G28" s="41"/>
    </row>
    <row r="29" spans="1:7" ht="15.75" customHeight="1">
      <c r="A29" s="37" t="str">
        <f t="shared" si="0"/>
        <v/>
      </c>
      <c r="B29" s="38"/>
      <c r="C29" s="120"/>
      <c r="D29" s="121"/>
      <c r="E29" s="43">
        <v>0.2</v>
      </c>
      <c r="F29" s="40" t="str">
        <f>+IF(G29=0,"",G29/(1+E29))</f>
        <v/>
      </c>
      <c r="G29" s="41"/>
    </row>
    <row r="30" spans="1:7" ht="15.75" customHeight="1">
      <c r="A30" s="37" t="str">
        <f>+IF(OR(B30="",AND(MONTH(B30)=MONTH(Mois),YEAR(B30)=YEAR(Mois))),"","t")</f>
        <v/>
      </c>
      <c r="B30" s="38"/>
      <c r="C30" s="120"/>
      <c r="D30" s="121"/>
      <c r="E30" s="43">
        <v>0.2</v>
      </c>
      <c r="F30" s="40" t="str">
        <f>+IF(G30=0,"",G30/(1+E30))</f>
        <v/>
      </c>
      <c r="G30" s="41"/>
    </row>
    <row r="31" spans="1:7" s="36" customFormat="1" ht="23.25" customHeight="1">
      <c r="A31" s="129" t="s">
        <v>42</v>
      </c>
      <c r="B31" s="130"/>
      <c r="C31" s="130"/>
      <c r="D31" s="130"/>
      <c r="E31" s="131"/>
      <c r="F31" s="44" t="str">
        <f>+IF(SUM(F32:F35)=0,"",SUM(F32:F35))</f>
        <v/>
      </c>
      <c r="G31" s="45" t="str">
        <f>+IF(SUM(G32:G35)=0,"",SUM(G32:G35))</f>
        <v/>
      </c>
    </row>
    <row r="32" spans="1:7" ht="15.75" customHeight="1">
      <c r="A32" s="37" t="str">
        <f t="shared" si="0"/>
        <v/>
      </c>
      <c r="B32" s="38"/>
      <c r="C32" s="120"/>
      <c r="D32" s="121"/>
      <c r="E32" s="43"/>
      <c r="F32" s="40" t="str">
        <f>+IF(G32=0,"",G32/(1+E32))</f>
        <v/>
      </c>
      <c r="G32" s="41"/>
    </row>
    <row r="33" spans="1:7" ht="15.75" customHeight="1">
      <c r="A33" s="37" t="str">
        <f t="shared" si="0"/>
        <v/>
      </c>
      <c r="B33" s="38"/>
      <c r="C33" s="120"/>
      <c r="D33" s="121"/>
      <c r="E33" s="43"/>
      <c r="F33" s="40" t="str">
        <f>+IF(G33=0,"",G33/(1+E33))</f>
        <v/>
      </c>
      <c r="G33" s="41"/>
    </row>
    <row r="34" spans="1:7" ht="15.75" customHeight="1">
      <c r="A34" s="37" t="str">
        <f>+IF(OR(B34="",AND(MONTH(B34)=MONTH(Mois),YEAR(B34)=YEAR(Mois))),"","t")</f>
        <v/>
      </c>
      <c r="B34" s="38"/>
      <c r="C34" s="120"/>
      <c r="D34" s="121"/>
      <c r="E34" s="43"/>
      <c r="F34" s="40" t="str">
        <f>+IF(G34=0,"",G34/(1+E34))</f>
        <v/>
      </c>
      <c r="G34" s="41"/>
    </row>
    <row r="35" spans="1:7" ht="15.75" customHeight="1">
      <c r="A35" s="37" t="str">
        <f t="shared" si="0"/>
        <v/>
      </c>
      <c r="B35" s="38"/>
      <c r="C35" s="120"/>
      <c r="D35" s="121"/>
      <c r="E35" s="43"/>
      <c r="F35" s="40" t="str">
        <f>+IF(G35=0,"",G35/(1+E35))</f>
        <v/>
      </c>
      <c r="G35" s="41"/>
    </row>
    <row r="36" spans="1:7" ht="26.25" customHeight="1">
      <c r="A36" s="125" t="s">
        <v>43</v>
      </c>
      <c r="B36" s="126"/>
      <c r="C36" s="126"/>
      <c r="D36" s="126"/>
      <c r="E36" s="127"/>
      <c r="F36" s="46" t="str">
        <f>IF(G36=0,"",G36)</f>
        <v/>
      </c>
      <c r="G36" s="53">
        <f>+IndemnitéKm</f>
        <v>0</v>
      </c>
    </row>
    <row r="37" spans="1:7">
      <c r="A37" s="47" t="s">
        <v>44</v>
      </c>
      <c r="B37" s="48" t="s">
        <v>45</v>
      </c>
      <c r="C37" s="49"/>
      <c r="D37" s="50"/>
      <c r="G37" s="51" t="s">
        <v>94</v>
      </c>
    </row>
    <row r="38" spans="1:7" ht="22.5" customHeight="1">
      <c r="A38" s="47"/>
      <c r="B38" s="128" t="s">
        <v>46</v>
      </c>
      <c r="C38" s="128"/>
      <c r="D38" s="128"/>
      <c r="G38" s="51"/>
    </row>
  </sheetData>
  <mergeCells count="36">
    <mergeCell ref="C35:D35"/>
    <mergeCell ref="A36:E36"/>
    <mergeCell ref="B38:D38"/>
    <mergeCell ref="C18:D18"/>
    <mergeCell ref="A31:E31"/>
    <mergeCell ref="C32:D32"/>
    <mergeCell ref="C33:D33"/>
    <mergeCell ref="C34:D34"/>
    <mergeCell ref="C27:D27"/>
    <mergeCell ref="C28:D28"/>
    <mergeCell ref="C30:D30"/>
    <mergeCell ref="C23:D23"/>
    <mergeCell ref="C24:D24"/>
    <mergeCell ref="C25:D25"/>
    <mergeCell ref="A26:E26"/>
    <mergeCell ref="C19:D19"/>
    <mergeCell ref="C20:D20"/>
    <mergeCell ref="A21:E21"/>
    <mergeCell ref="C22:D22"/>
    <mergeCell ref="C29:D29"/>
    <mergeCell ref="C15:D15"/>
    <mergeCell ref="C16:D16"/>
    <mergeCell ref="C17:D17"/>
    <mergeCell ref="A12:B12"/>
    <mergeCell ref="C12:D12"/>
    <mergeCell ref="A13:E13"/>
    <mergeCell ref="C14:D14"/>
    <mergeCell ref="A1:C1"/>
    <mergeCell ref="G8:G9"/>
    <mergeCell ref="F8:F9"/>
    <mergeCell ref="E8:E9"/>
    <mergeCell ref="A8:C8"/>
    <mergeCell ref="D1:G1"/>
    <mergeCell ref="G4:G5"/>
    <mergeCell ref="A9:C9"/>
    <mergeCell ref="A7:C7"/>
  </mergeCells>
  <phoneticPr fontId="0" type="noConversion"/>
  <dataValidations count="3">
    <dataValidation type="list" allowBlank="1" showInputMessage="1" showErrorMessage="1" sqref="E22 E32:E35 E15:E17" xr:uid="{00000000-0002-0000-0000-000000000000}">
      <formula1>"19,6%,5,5%"</formula1>
    </dataValidation>
    <dataValidation type="list" showInputMessage="1" showErrorMessage="1" sqref="A8" xr:uid="{00000000-0002-0000-0000-000001000000}">
      <formula1>"porté au crédit du compte courant d'associé,remboursement par chèque,remboursement en espèces,incorporé au bulletin de salaire"</formula1>
    </dataValidation>
    <dataValidation type="list" allowBlank="1" showInputMessage="1" showErrorMessage="1" promptTitle="Taux TVA" sqref="E23:E25 E27:E30" xr:uid="{00000000-0002-0000-0000-000002000000}">
      <formula1>"20%,10%,5,5%"</formula1>
    </dataValidation>
  </dataValidations>
  <pageMargins left="0.39370078740157483" right="0.39370078740157483" top="0.39370078740157483" bottom="0.39370078740157483" header="0" footer="0.51181102362204722"/>
  <pageSetup paperSize="9" orientation="portrait" horizontalDpi="409" verticalDpi="409"/>
  <headerFooter alignWithMargins="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dimension ref="A1:I59"/>
  <sheetViews>
    <sheetView zoomScale="75" workbookViewId="0">
      <selection activeCell="D6" sqref="D6"/>
    </sheetView>
  </sheetViews>
  <sheetFormatPr baseColWidth="10" defaultRowHeight="12"/>
  <cols>
    <col min="1" max="1" width="2" customWidth="1"/>
    <col min="2" max="2" width="7.42578125" customWidth="1"/>
    <col min="3" max="3" width="18.7109375" customWidth="1"/>
    <col min="4" max="4" width="19.7109375" customWidth="1"/>
    <col min="5" max="5" width="46.7109375" customWidth="1"/>
    <col min="6" max="6" width="4.42578125" customWidth="1"/>
    <col min="7" max="7" width="15.85546875" customWidth="1"/>
    <col min="8" max="8" width="17.42578125" customWidth="1"/>
    <col min="9" max="9" width="19.7109375" customWidth="1"/>
  </cols>
  <sheetData>
    <row r="1" spans="1:9" ht="41.25" customHeight="1">
      <c r="B1" s="1"/>
      <c r="C1" s="132" t="s">
        <v>22</v>
      </c>
      <c r="D1" s="132"/>
      <c r="E1" s="133"/>
      <c r="F1" s="2"/>
      <c r="G1" s="15"/>
      <c r="H1" s="6"/>
      <c r="I1" s="3"/>
    </row>
    <row r="2" spans="1:9" ht="18" customHeight="1">
      <c r="B2" s="1"/>
      <c r="F2" s="4"/>
      <c r="G2" s="1"/>
      <c r="I2" s="5"/>
    </row>
    <row r="3" spans="1:9" ht="18" customHeight="1" thickBot="1">
      <c r="B3" s="1"/>
      <c r="C3" s="20" t="s">
        <v>24</v>
      </c>
      <c r="D3" s="21"/>
      <c r="F3" s="140" t="s">
        <v>21</v>
      </c>
      <c r="G3" s="141"/>
      <c r="H3" s="142"/>
      <c r="I3" s="143"/>
    </row>
    <row r="4" spans="1:9" ht="18" customHeight="1">
      <c r="B4" s="1"/>
      <c r="C4" s="21"/>
      <c r="D4" s="21"/>
      <c r="F4" s="174" t="s">
        <v>18</v>
      </c>
      <c r="G4" s="175"/>
      <c r="H4" s="153" t="s">
        <v>102</v>
      </c>
      <c r="I4" s="154"/>
    </row>
    <row r="5" spans="1:9" ht="18" customHeight="1">
      <c r="B5" s="13"/>
      <c r="C5" s="20" t="s">
        <v>25</v>
      </c>
      <c r="D5" s="21" t="str">
        <f>'Note de frais'!D4</f>
        <v>JANVIER 2020</v>
      </c>
      <c r="F5" s="134" t="s">
        <v>10</v>
      </c>
      <c r="G5" s="135"/>
      <c r="H5" s="155"/>
      <c r="I5" s="156"/>
    </row>
    <row r="6" spans="1:9" ht="18" customHeight="1">
      <c r="B6" s="1"/>
      <c r="F6" s="134" t="s">
        <v>4</v>
      </c>
      <c r="G6" s="135"/>
      <c r="H6" s="170" t="s">
        <v>103</v>
      </c>
      <c r="I6" s="171"/>
    </row>
    <row r="7" spans="1:9" ht="18" customHeight="1" thickBot="1">
      <c r="B7" s="1"/>
      <c r="F7" s="136" t="s">
        <v>9</v>
      </c>
      <c r="G7" s="137"/>
      <c r="H7" s="168" t="s">
        <v>104</v>
      </c>
      <c r="I7" s="169"/>
    </row>
    <row r="8" spans="1:9" ht="18" customHeight="1" thickBot="1">
      <c r="B8" s="1"/>
      <c r="H8" s="14"/>
      <c r="I8" s="14"/>
    </row>
    <row r="9" spans="1:9" ht="15.75">
      <c r="A9" s="172" t="s">
        <v>20</v>
      </c>
      <c r="B9" s="173"/>
      <c r="C9" s="173"/>
      <c r="D9" s="139"/>
      <c r="E9" s="9" t="s">
        <v>16</v>
      </c>
      <c r="F9" s="138" t="s">
        <v>0</v>
      </c>
      <c r="G9" s="139"/>
      <c r="H9" s="7" t="s">
        <v>17</v>
      </c>
      <c r="I9" s="8" t="s">
        <v>12</v>
      </c>
    </row>
    <row r="10" spans="1:9" ht="40.5" customHeight="1">
      <c r="A10" s="150" t="s">
        <v>27</v>
      </c>
      <c r="B10" s="151"/>
      <c r="C10" s="151"/>
      <c r="D10" s="152"/>
      <c r="E10" s="23"/>
      <c r="F10" s="146"/>
      <c r="G10" s="147"/>
      <c r="H10" s="178">
        <f>SUM(H14:H58)</f>
        <v>0</v>
      </c>
      <c r="I10" s="180">
        <f>SUM(I14:I58)</f>
        <v>0</v>
      </c>
    </row>
    <row r="11" spans="1:9" ht="24" customHeight="1" thickBot="1">
      <c r="A11" s="163"/>
      <c r="B11" s="164"/>
      <c r="C11" s="164"/>
      <c r="D11" s="165"/>
      <c r="E11" s="24"/>
      <c r="F11" s="148"/>
      <c r="G11" s="149"/>
      <c r="H11" s="179"/>
      <c r="I11" s="181"/>
    </row>
    <row r="12" spans="1:9" ht="18" customHeight="1" thickBot="1">
      <c r="B12" s="1"/>
    </row>
    <row r="13" spans="1:9" ht="18.75" customHeight="1">
      <c r="A13" s="166" t="s">
        <v>0</v>
      </c>
      <c r="B13" s="158"/>
      <c r="C13" s="161" t="s">
        <v>19</v>
      </c>
      <c r="D13" s="162"/>
      <c r="E13" s="144" t="s">
        <v>3</v>
      </c>
      <c r="F13" s="157" t="s">
        <v>11</v>
      </c>
      <c r="G13" s="158"/>
      <c r="H13" s="16" t="s">
        <v>23</v>
      </c>
      <c r="I13" s="176" t="s">
        <v>12</v>
      </c>
    </row>
    <row r="14" spans="1:9" ht="16.5" customHeight="1" thickBot="1">
      <c r="A14" s="167"/>
      <c r="B14" s="160"/>
      <c r="C14" s="17" t="s">
        <v>1</v>
      </c>
      <c r="D14" s="18" t="s">
        <v>2</v>
      </c>
      <c r="E14" s="145"/>
      <c r="F14" s="159"/>
      <c r="G14" s="160"/>
      <c r="H14" s="19" t="s">
        <v>14</v>
      </c>
      <c r="I14" s="177"/>
    </row>
    <row r="15" spans="1:9" ht="12" customHeight="1">
      <c r="A15" s="65" t="str">
        <f>+IF(OR(B15="",AND(MONTH(B15)=MONTH(Mois),YEAR(B15)=YEAR(Mois))),"","t")</f>
        <v/>
      </c>
      <c r="B15" s="66"/>
      <c r="C15" s="67"/>
      <c r="D15" s="67"/>
      <c r="E15" s="67"/>
      <c r="F15" s="68"/>
      <c r="G15" s="69"/>
      <c r="H15" s="70"/>
      <c r="I15" s="71" t="str">
        <f t="shared" ref="I15:I58" si="0">IF(H15="","",H15*Barème)</f>
        <v/>
      </c>
    </row>
    <row r="16" spans="1:9" ht="12" customHeight="1">
      <c r="A16" s="72" t="str">
        <f>+IF(OR(B16="",AND(MONTH(B16)=MONTH(Mois),YEAR(B16)=YEAR(Mois))),"","t")</f>
        <v/>
      </c>
      <c r="B16" s="73"/>
      <c r="C16" s="74"/>
      <c r="D16" s="74"/>
      <c r="E16" s="74"/>
      <c r="F16" s="74"/>
      <c r="G16" s="75"/>
      <c r="H16" s="76"/>
      <c r="I16" s="77" t="str">
        <f t="shared" si="0"/>
        <v/>
      </c>
    </row>
    <row r="17" spans="1:9" ht="12" customHeight="1">
      <c r="A17" s="72" t="str">
        <f>+IF(OR(B17="",AND(MONTH(B17)=MONTH(Mois),YEAR(B17)=YEAR(Mois))),"","t")</f>
        <v/>
      </c>
      <c r="B17" s="73"/>
      <c r="C17" s="74"/>
      <c r="D17" s="74"/>
      <c r="E17" s="74"/>
      <c r="F17" s="74"/>
      <c r="G17" s="75"/>
      <c r="H17" s="76" t="s">
        <v>26</v>
      </c>
      <c r="I17" s="77" t="str">
        <f t="shared" si="0"/>
        <v/>
      </c>
    </row>
    <row r="18" spans="1:9" ht="12" customHeight="1">
      <c r="A18" s="72" t="str">
        <f t="shared" ref="A18:A24" si="1">+IF(OR(B18="",AND(MONTH(B18)=MONTH(Mois),YEAR(B18)=YEAR(Mois))),"","t")</f>
        <v/>
      </c>
      <c r="B18" s="73"/>
      <c r="C18" s="74"/>
      <c r="D18" s="74"/>
      <c r="E18" s="74"/>
      <c r="F18" s="74"/>
      <c r="G18" s="75"/>
      <c r="H18" s="76" t="s">
        <v>26</v>
      </c>
      <c r="I18" s="77" t="str">
        <f t="shared" ref="I18:I24" si="2">IF(H18="","",H18*Barème)</f>
        <v/>
      </c>
    </row>
    <row r="19" spans="1:9" ht="12" customHeight="1">
      <c r="A19" s="72" t="str">
        <f t="shared" si="1"/>
        <v/>
      </c>
      <c r="B19" s="73"/>
      <c r="C19" s="74"/>
      <c r="D19" s="74"/>
      <c r="E19" s="74"/>
      <c r="F19" s="74"/>
      <c r="G19" s="75"/>
      <c r="H19" s="76" t="s">
        <v>26</v>
      </c>
      <c r="I19" s="77" t="str">
        <f t="shared" si="2"/>
        <v/>
      </c>
    </row>
    <row r="20" spans="1:9" ht="12" customHeight="1">
      <c r="A20" s="72" t="str">
        <f t="shared" si="1"/>
        <v/>
      </c>
      <c r="B20" s="73"/>
      <c r="C20" s="74"/>
      <c r="D20" s="74"/>
      <c r="E20" s="74"/>
      <c r="F20" s="74"/>
      <c r="G20" s="75"/>
      <c r="H20" s="76" t="s">
        <v>26</v>
      </c>
      <c r="I20" s="77" t="str">
        <f t="shared" si="2"/>
        <v/>
      </c>
    </row>
    <row r="21" spans="1:9" ht="12" customHeight="1">
      <c r="A21" s="72" t="str">
        <f t="shared" si="1"/>
        <v/>
      </c>
      <c r="B21" s="73"/>
      <c r="C21" s="74"/>
      <c r="D21" s="74"/>
      <c r="E21" s="74"/>
      <c r="F21" s="74"/>
      <c r="G21" s="75"/>
      <c r="H21" s="76" t="s">
        <v>26</v>
      </c>
      <c r="I21" s="77" t="str">
        <f t="shared" si="2"/>
        <v/>
      </c>
    </row>
    <row r="22" spans="1:9" ht="12" customHeight="1">
      <c r="A22" s="72" t="str">
        <f t="shared" si="1"/>
        <v/>
      </c>
      <c r="B22" s="73"/>
      <c r="C22" s="74"/>
      <c r="D22" s="74"/>
      <c r="E22" s="74"/>
      <c r="F22" s="74"/>
      <c r="G22" s="75"/>
      <c r="H22" s="76" t="s">
        <v>26</v>
      </c>
      <c r="I22" s="77" t="str">
        <f t="shared" si="2"/>
        <v/>
      </c>
    </row>
    <row r="23" spans="1:9" ht="12" customHeight="1">
      <c r="A23" s="72" t="str">
        <f t="shared" si="1"/>
        <v/>
      </c>
      <c r="B23" s="73"/>
      <c r="C23" s="74"/>
      <c r="D23" s="74"/>
      <c r="E23" s="74"/>
      <c r="F23" s="74"/>
      <c r="G23" s="75"/>
      <c r="H23" s="76" t="s">
        <v>26</v>
      </c>
      <c r="I23" s="77" t="str">
        <f t="shared" si="2"/>
        <v/>
      </c>
    </row>
    <row r="24" spans="1:9" ht="12" customHeight="1">
      <c r="A24" s="72" t="str">
        <f t="shared" si="1"/>
        <v/>
      </c>
      <c r="B24" s="73"/>
      <c r="C24" s="74"/>
      <c r="D24" s="74"/>
      <c r="E24" s="74"/>
      <c r="F24" s="74"/>
      <c r="G24" s="75"/>
      <c r="H24" s="76" t="s">
        <v>26</v>
      </c>
      <c r="I24" s="77" t="str">
        <f t="shared" si="2"/>
        <v/>
      </c>
    </row>
    <row r="25" spans="1:9" ht="12" customHeight="1">
      <c r="A25" s="72" t="str">
        <f t="shared" ref="A25:A27" si="3">+IF(OR(B25="",AND(MONTH(B25)=MONTH(Mois),YEAR(B25)=YEAR(Mois))),"","t")</f>
        <v/>
      </c>
      <c r="B25" s="73"/>
      <c r="C25" s="74"/>
      <c r="D25" s="74"/>
      <c r="E25" s="74"/>
      <c r="F25" s="74"/>
      <c r="G25" s="75"/>
      <c r="H25" s="76" t="s">
        <v>26</v>
      </c>
      <c r="I25" s="77" t="str">
        <f t="shared" si="0"/>
        <v/>
      </c>
    </row>
    <row r="26" spans="1:9" ht="12" customHeight="1">
      <c r="A26" s="72" t="str">
        <f t="shared" si="3"/>
        <v/>
      </c>
      <c r="B26" s="73"/>
      <c r="C26" s="74"/>
      <c r="D26" s="74"/>
      <c r="E26" s="74"/>
      <c r="F26" s="74"/>
      <c r="G26" s="75"/>
      <c r="H26" s="76" t="s">
        <v>26</v>
      </c>
      <c r="I26" s="77" t="str">
        <f t="shared" si="0"/>
        <v/>
      </c>
    </row>
    <row r="27" spans="1:9" ht="12" customHeight="1">
      <c r="A27" s="72" t="str">
        <f t="shared" si="3"/>
        <v/>
      </c>
      <c r="B27" s="73"/>
      <c r="C27" s="74"/>
      <c r="D27" s="74"/>
      <c r="E27" s="74"/>
      <c r="F27" s="74"/>
      <c r="G27" s="75"/>
      <c r="H27" s="76" t="s">
        <v>26</v>
      </c>
      <c r="I27" s="77" t="str">
        <f t="shared" si="0"/>
        <v/>
      </c>
    </row>
    <row r="28" spans="1:9" ht="12" customHeight="1">
      <c r="A28" s="72" t="str">
        <f t="shared" ref="A28:A33" si="4">+IF(OR(B28="",AND(MONTH(B28)=MONTH(Mois),YEAR(B28)=YEAR(Mois))),"","t")</f>
        <v/>
      </c>
      <c r="B28" s="73"/>
      <c r="C28" s="74"/>
      <c r="D28" s="74"/>
      <c r="E28" s="74"/>
      <c r="F28" s="74"/>
      <c r="G28" s="75"/>
      <c r="H28" s="76" t="s">
        <v>26</v>
      </c>
      <c r="I28" s="77" t="str">
        <f t="shared" si="0"/>
        <v/>
      </c>
    </row>
    <row r="29" spans="1:9" ht="12" customHeight="1">
      <c r="A29" s="72" t="str">
        <f t="shared" si="4"/>
        <v/>
      </c>
      <c r="B29" s="73"/>
      <c r="C29" s="74"/>
      <c r="D29" s="74"/>
      <c r="E29" s="74"/>
      <c r="F29" s="74"/>
      <c r="G29" s="75"/>
      <c r="H29" s="76" t="s">
        <v>26</v>
      </c>
      <c r="I29" s="77" t="str">
        <f t="shared" si="0"/>
        <v/>
      </c>
    </row>
    <row r="30" spans="1:9" ht="12" customHeight="1">
      <c r="A30" s="72" t="str">
        <f t="shared" si="4"/>
        <v/>
      </c>
      <c r="B30" s="73"/>
      <c r="C30" s="74"/>
      <c r="D30" s="74"/>
      <c r="E30" s="74"/>
      <c r="F30" s="74"/>
      <c r="G30" s="75"/>
      <c r="H30" s="76" t="s">
        <v>26</v>
      </c>
      <c r="I30" s="77" t="str">
        <f t="shared" si="0"/>
        <v/>
      </c>
    </row>
    <row r="31" spans="1:9" ht="12" customHeight="1">
      <c r="A31" s="72" t="str">
        <f t="shared" si="4"/>
        <v/>
      </c>
      <c r="B31" s="73"/>
      <c r="C31" s="74"/>
      <c r="D31" s="74"/>
      <c r="E31" s="74"/>
      <c r="F31" s="74"/>
      <c r="G31" s="75"/>
      <c r="H31" s="76" t="s">
        <v>26</v>
      </c>
      <c r="I31" s="77" t="str">
        <f t="shared" si="0"/>
        <v/>
      </c>
    </row>
    <row r="32" spans="1:9" ht="12" customHeight="1">
      <c r="A32" s="72" t="str">
        <f t="shared" si="4"/>
        <v/>
      </c>
      <c r="B32" s="73"/>
      <c r="C32" s="74"/>
      <c r="D32" s="74"/>
      <c r="E32" s="74"/>
      <c r="F32" s="74"/>
      <c r="G32" s="75"/>
      <c r="H32" s="76" t="s">
        <v>26</v>
      </c>
      <c r="I32" s="77" t="str">
        <f t="shared" si="0"/>
        <v/>
      </c>
    </row>
    <row r="33" spans="1:9" ht="12" customHeight="1">
      <c r="A33" s="72" t="str">
        <f t="shared" si="4"/>
        <v/>
      </c>
      <c r="B33" s="73"/>
      <c r="C33" s="74"/>
      <c r="D33" s="74"/>
      <c r="E33" s="74"/>
      <c r="F33" s="74"/>
      <c r="G33" s="75"/>
      <c r="H33" s="76" t="s">
        <v>26</v>
      </c>
      <c r="I33" s="77" t="str">
        <f t="shared" si="0"/>
        <v/>
      </c>
    </row>
    <row r="34" spans="1:9" ht="12" customHeight="1">
      <c r="A34" s="78"/>
      <c r="B34" s="73"/>
      <c r="C34" s="74"/>
      <c r="D34" s="74"/>
      <c r="E34" s="74"/>
      <c r="F34" s="74"/>
      <c r="G34" s="75"/>
      <c r="H34" s="76" t="s">
        <v>26</v>
      </c>
      <c r="I34" s="77" t="str">
        <f t="shared" si="0"/>
        <v/>
      </c>
    </row>
    <row r="35" spans="1:9" ht="12" customHeight="1">
      <c r="A35" s="79"/>
      <c r="B35" s="74"/>
      <c r="C35" s="80"/>
      <c r="D35" s="80"/>
      <c r="E35" s="80"/>
      <c r="F35" s="74"/>
      <c r="G35" s="75"/>
      <c r="H35" s="80"/>
      <c r="I35" s="81" t="s">
        <v>15</v>
      </c>
    </row>
    <row r="36" spans="1:9" ht="12" customHeight="1">
      <c r="A36" s="72" t="str">
        <f>+IF(OR(B36="",AND(MONTH(B36)=MONTH(Mois),YEAR(B36)=YEAR(Mois))),"","t")</f>
        <v/>
      </c>
      <c r="B36" s="73"/>
      <c r="C36" s="80"/>
      <c r="D36" s="80"/>
      <c r="E36" s="80"/>
      <c r="F36" s="74"/>
      <c r="G36" s="75"/>
      <c r="H36" s="76"/>
      <c r="I36" s="77" t="str">
        <f t="shared" si="0"/>
        <v/>
      </c>
    </row>
    <row r="37" spans="1:9" ht="12" customHeight="1">
      <c r="A37" s="72"/>
      <c r="B37" s="73"/>
      <c r="C37" s="80"/>
      <c r="D37" s="80"/>
      <c r="E37" s="80"/>
      <c r="F37" s="74"/>
      <c r="G37" s="75"/>
      <c r="H37" s="76"/>
      <c r="I37" s="77" t="str">
        <f t="shared" si="0"/>
        <v/>
      </c>
    </row>
    <row r="38" spans="1:9" ht="12" customHeight="1">
      <c r="A38" s="72" t="str">
        <f>+IF(OR(B38="",AND(MONTH(B38)=MONTH(Mois),YEAR(B38)=YEAR(Mois))),"","t")</f>
        <v/>
      </c>
      <c r="B38" s="73"/>
      <c r="C38" s="74"/>
      <c r="D38" s="74"/>
      <c r="E38" s="74"/>
      <c r="F38" s="74"/>
      <c r="G38" s="75"/>
      <c r="H38" s="76" t="s">
        <v>26</v>
      </c>
      <c r="I38" s="77" t="str">
        <f>IF(H38="","",H38*Barème)</f>
        <v/>
      </c>
    </row>
    <row r="39" spans="1:9" ht="12" customHeight="1">
      <c r="A39" s="72" t="str">
        <f>+IF(OR(B39="",AND(MONTH(B39)=MONTH(Mois),YEAR(B39)=YEAR(Mois))),"","t")</f>
        <v/>
      </c>
      <c r="B39" s="73"/>
      <c r="C39" s="74"/>
      <c r="D39" s="74"/>
      <c r="E39" s="74"/>
      <c r="F39" s="74"/>
      <c r="G39" s="75"/>
      <c r="H39" s="76" t="s">
        <v>26</v>
      </c>
      <c r="I39" s="77" t="str">
        <f>IF(H39="","",H39*Barème)</f>
        <v/>
      </c>
    </row>
    <row r="40" spans="1:9" ht="12" customHeight="1">
      <c r="A40" s="72" t="str">
        <f>+IF(OR(B40="",AND(MONTH(B40)=MONTH(Mois),YEAR(B40)=YEAR(Mois))),"","t")</f>
        <v/>
      </c>
      <c r="B40" s="73"/>
      <c r="C40" s="74"/>
      <c r="D40" s="74"/>
      <c r="E40" s="74"/>
      <c r="F40" s="74"/>
      <c r="G40" s="75"/>
      <c r="H40" s="76" t="s">
        <v>26</v>
      </c>
      <c r="I40" s="77" t="str">
        <f>IF(H40="","",H40*Barème)</f>
        <v/>
      </c>
    </row>
    <row r="41" spans="1:9" ht="12" customHeight="1">
      <c r="A41" s="72" t="str">
        <f>+IF(OR(B41="",AND(MONTH(B41)=MONTH(Mois),YEAR(B41)=YEAR(Mois))),"","t")</f>
        <v/>
      </c>
      <c r="B41" s="73"/>
      <c r="C41" s="74"/>
      <c r="D41" s="74"/>
      <c r="E41" s="74"/>
      <c r="F41" s="74"/>
      <c r="G41" s="75"/>
      <c r="H41" s="76" t="s">
        <v>26</v>
      </c>
      <c r="I41" s="77" t="str">
        <f>IF(H41="","",H41*Barème)</f>
        <v/>
      </c>
    </row>
    <row r="42" spans="1:9" ht="12" customHeight="1">
      <c r="A42" s="72"/>
      <c r="B42" s="73"/>
      <c r="C42" s="80"/>
      <c r="D42" s="80"/>
      <c r="E42" s="80"/>
      <c r="F42" s="74"/>
      <c r="G42" s="75"/>
      <c r="H42" s="76"/>
      <c r="I42" s="77" t="str">
        <f t="shared" ref="I42:I43" si="5">IF(H42="","",H42*Barème)</f>
        <v/>
      </c>
    </row>
    <row r="43" spans="1:9" ht="12" customHeight="1">
      <c r="A43" s="72"/>
      <c r="B43" s="73"/>
      <c r="C43" s="80"/>
      <c r="D43" s="80"/>
      <c r="E43" s="80"/>
      <c r="F43" s="74"/>
      <c r="G43" s="75"/>
      <c r="H43" s="76"/>
      <c r="I43" s="77" t="str">
        <f t="shared" si="5"/>
        <v/>
      </c>
    </row>
    <row r="44" spans="1:9" ht="12" customHeight="1">
      <c r="A44" s="72" t="str">
        <f t="shared" ref="A44:A51" si="6">+IF(OR(B44="",AND(MONTH(B44)=MONTH(Mois),YEAR(B44)=YEAR(Mois))),"","t")</f>
        <v/>
      </c>
      <c r="B44" s="73"/>
      <c r="C44" s="74"/>
      <c r="D44" s="74"/>
      <c r="E44" s="74"/>
      <c r="F44" s="74"/>
      <c r="G44" s="75"/>
      <c r="H44" s="76" t="s">
        <v>26</v>
      </c>
      <c r="I44" s="77" t="str">
        <f t="shared" ref="I44:I51" si="7">IF(H44="","",H44*Barème)</f>
        <v/>
      </c>
    </row>
    <row r="45" spans="1:9" ht="12" customHeight="1">
      <c r="A45" s="72" t="str">
        <f t="shared" si="6"/>
        <v/>
      </c>
      <c r="B45" s="73"/>
      <c r="C45" s="74"/>
      <c r="D45" s="74"/>
      <c r="E45" s="74"/>
      <c r="F45" s="74"/>
      <c r="G45" s="75"/>
      <c r="H45" s="76" t="s">
        <v>26</v>
      </c>
      <c r="I45" s="77" t="str">
        <f t="shared" si="7"/>
        <v/>
      </c>
    </row>
    <row r="46" spans="1:9" ht="12" customHeight="1">
      <c r="A46" s="72" t="str">
        <f t="shared" si="6"/>
        <v/>
      </c>
      <c r="B46" s="73"/>
      <c r="C46" s="74"/>
      <c r="D46" s="74"/>
      <c r="E46" s="74"/>
      <c r="F46" s="74"/>
      <c r="G46" s="75"/>
      <c r="H46" s="76" t="s">
        <v>26</v>
      </c>
      <c r="I46" s="77" t="str">
        <f t="shared" si="7"/>
        <v/>
      </c>
    </row>
    <row r="47" spans="1:9" ht="12" customHeight="1">
      <c r="A47" s="72" t="str">
        <f t="shared" si="6"/>
        <v/>
      </c>
      <c r="B47" s="73"/>
      <c r="C47" s="74"/>
      <c r="D47" s="74"/>
      <c r="E47" s="74"/>
      <c r="F47" s="74"/>
      <c r="G47" s="75"/>
      <c r="H47" s="76" t="s">
        <v>26</v>
      </c>
      <c r="I47" s="77" t="str">
        <f t="shared" si="7"/>
        <v/>
      </c>
    </row>
    <row r="48" spans="1:9" ht="12" customHeight="1">
      <c r="A48" s="72" t="str">
        <f t="shared" si="6"/>
        <v/>
      </c>
      <c r="B48" s="73"/>
      <c r="C48" s="74"/>
      <c r="D48" s="74"/>
      <c r="E48" s="74"/>
      <c r="F48" s="74"/>
      <c r="G48" s="75"/>
      <c r="H48" s="76" t="s">
        <v>26</v>
      </c>
      <c r="I48" s="77" t="str">
        <f t="shared" si="7"/>
        <v/>
      </c>
    </row>
    <row r="49" spans="1:9" ht="12" customHeight="1">
      <c r="A49" s="72" t="str">
        <f t="shared" si="6"/>
        <v/>
      </c>
      <c r="B49" s="73"/>
      <c r="C49" s="74"/>
      <c r="D49" s="74"/>
      <c r="E49" s="74"/>
      <c r="F49" s="74"/>
      <c r="G49" s="75"/>
      <c r="H49" s="76" t="s">
        <v>26</v>
      </c>
      <c r="I49" s="77" t="str">
        <f t="shared" si="7"/>
        <v/>
      </c>
    </row>
    <row r="50" spans="1:9" ht="12" customHeight="1">
      <c r="A50" s="72" t="str">
        <f t="shared" si="6"/>
        <v/>
      </c>
      <c r="B50" s="73"/>
      <c r="C50" s="74"/>
      <c r="D50" s="74"/>
      <c r="E50" s="74"/>
      <c r="F50" s="74"/>
      <c r="G50" s="75"/>
      <c r="H50" s="76" t="s">
        <v>26</v>
      </c>
      <c r="I50" s="77" t="str">
        <f t="shared" si="7"/>
        <v/>
      </c>
    </row>
    <row r="51" spans="1:9" ht="12" customHeight="1">
      <c r="A51" s="72" t="str">
        <f t="shared" si="6"/>
        <v/>
      </c>
      <c r="B51" s="73"/>
      <c r="C51" s="74"/>
      <c r="D51" s="74"/>
      <c r="E51" s="74"/>
      <c r="F51" s="74"/>
      <c r="G51" s="75"/>
      <c r="H51" s="76" t="s">
        <v>26</v>
      </c>
      <c r="I51" s="77" t="str">
        <f t="shared" si="7"/>
        <v/>
      </c>
    </row>
    <row r="52" spans="1:9" ht="12" customHeight="1">
      <c r="A52" s="72"/>
      <c r="B52" s="73"/>
      <c r="C52" s="80"/>
      <c r="D52" s="80"/>
      <c r="E52" s="80"/>
      <c r="F52" s="74"/>
      <c r="G52" s="75"/>
      <c r="H52" s="76"/>
      <c r="I52" s="77" t="str">
        <f t="shared" si="0"/>
        <v/>
      </c>
    </row>
    <row r="53" spans="1:9" ht="12" customHeight="1">
      <c r="A53" s="72"/>
      <c r="B53" s="73"/>
      <c r="C53" s="80"/>
      <c r="D53" s="80"/>
      <c r="E53" s="80"/>
      <c r="F53" s="74"/>
      <c r="G53" s="75"/>
      <c r="H53" s="76"/>
      <c r="I53" s="77" t="str">
        <f t="shared" si="0"/>
        <v/>
      </c>
    </row>
    <row r="54" spans="1:9" ht="12" customHeight="1">
      <c r="A54" s="72"/>
      <c r="B54" s="73"/>
      <c r="C54" s="80"/>
      <c r="D54" s="80"/>
      <c r="E54" s="80"/>
      <c r="F54" s="74"/>
      <c r="G54" s="75"/>
      <c r="H54" s="76"/>
      <c r="I54" s="77" t="str">
        <f t="shared" si="0"/>
        <v/>
      </c>
    </row>
    <row r="55" spans="1:9" ht="12" customHeight="1">
      <c r="A55" s="72"/>
      <c r="B55" s="73"/>
      <c r="C55" s="80"/>
      <c r="D55" s="80"/>
      <c r="E55" s="80"/>
      <c r="F55" s="74"/>
      <c r="G55" s="75"/>
      <c r="H55" s="76"/>
      <c r="I55" s="77" t="str">
        <f t="shared" si="0"/>
        <v/>
      </c>
    </row>
    <row r="56" spans="1:9" ht="12" customHeight="1">
      <c r="A56" s="72"/>
      <c r="B56" s="73"/>
      <c r="C56" s="80"/>
      <c r="D56" s="80"/>
      <c r="E56" s="80"/>
      <c r="F56" s="74"/>
      <c r="G56" s="75"/>
      <c r="H56" s="76"/>
      <c r="I56" s="77" t="str">
        <f t="shared" si="0"/>
        <v/>
      </c>
    </row>
    <row r="57" spans="1:9" ht="12" customHeight="1">
      <c r="A57" s="72" t="str">
        <f>+IF(OR(B57="",AND(MONTH(B57)=MONTH(Mois),YEAR(B57)=YEAR(Mois))),"","t")</f>
        <v/>
      </c>
      <c r="B57" s="73"/>
      <c r="C57" s="74"/>
      <c r="D57" s="74"/>
      <c r="E57" s="74"/>
      <c r="F57" s="74"/>
      <c r="G57" s="75"/>
      <c r="H57" s="76"/>
      <c r="I57" s="77" t="str">
        <f t="shared" si="0"/>
        <v/>
      </c>
    </row>
    <row r="58" spans="1:9" ht="12" customHeight="1" thickBot="1">
      <c r="A58" s="82" t="str">
        <f>+IF(OR(B58="",AND(MONTH(B58)=MONTH(Mois),YEAR(B58)=YEAR(Mois))),"","t")</f>
        <v/>
      </c>
      <c r="B58" s="83"/>
      <c r="C58" s="84"/>
      <c r="D58" s="84"/>
      <c r="E58" s="84"/>
      <c r="F58" s="84"/>
      <c r="G58" s="85"/>
      <c r="H58" s="86"/>
      <c r="I58" s="87" t="str">
        <f t="shared" si="0"/>
        <v/>
      </c>
    </row>
    <row r="59" spans="1:9" ht="12" customHeight="1">
      <c r="A59" s="11"/>
      <c r="B59" s="10"/>
      <c r="C59" s="11"/>
      <c r="D59" s="11"/>
      <c r="E59" s="11"/>
      <c r="F59" s="11"/>
      <c r="G59" s="11"/>
      <c r="H59" s="11"/>
      <c r="I59" s="12" t="s">
        <v>15</v>
      </c>
    </row>
  </sheetData>
  <mergeCells count="22">
    <mergeCell ref="E13:E14"/>
    <mergeCell ref="F10:G11"/>
    <mergeCell ref="A10:D10"/>
    <mergeCell ref="H4:I4"/>
    <mergeCell ref="H5:I5"/>
    <mergeCell ref="F13:G14"/>
    <mergeCell ref="C13:D13"/>
    <mergeCell ref="A11:D11"/>
    <mergeCell ref="A13:B14"/>
    <mergeCell ref="H7:I7"/>
    <mergeCell ref="H6:I6"/>
    <mergeCell ref="A9:D9"/>
    <mergeCell ref="F4:G4"/>
    <mergeCell ref="I13:I14"/>
    <mergeCell ref="H10:H11"/>
    <mergeCell ref="I10:I11"/>
    <mergeCell ref="C1:E1"/>
    <mergeCell ref="F6:G6"/>
    <mergeCell ref="F7:G7"/>
    <mergeCell ref="F9:G9"/>
    <mergeCell ref="F5:G5"/>
    <mergeCell ref="F3:I3"/>
  </mergeCells>
  <phoneticPr fontId="0" type="noConversion"/>
  <dataValidations count="2">
    <dataValidation type="list" allowBlank="1" showInputMessage="1" showErrorMessage="1" sqref="F4" xr:uid="{00000000-0002-0000-0100-000000000000}">
      <formula1>"Automobile,Motocyclette"</formula1>
    </dataValidation>
    <dataValidation type="list" showInputMessage="1" showErrorMessage="1" sqref="A10" xr:uid="{00000000-0002-0000-0100-000001000000}">
      <formula1>"porté au crédit du compte courant d'associé,remboursement par chèque,remboursement en espèces,remboursement par virement,annexé au bulletin de salaire,annexé à la note de frais"</formula1>
    </dataValidation>
  </dataValidations>
  <printOptions horizontalCentered="1"/>
  <pageMargins left="0.70866141732283461" right="0" top="0.51181102362204722" bottom="0" header="0.31496062992125984" footer="0"/>
  <pageSetup paperSize="9" orientation="landscape" horizontalDpi="409" verticalDpi="409" r:id="rId1"/>
  <headerFooter alignWithMargins="0">
    <oddFooter>&amp;CPage &amp;P sur &amp;N</oddFooter>
  </headerFooter>
  <rowBreaks count="1" manualBreakCount="1">
    <brk id="35" max="16383"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zoomScale="200" zoomScaleNormal="200" zoomScalePageLayoutView="200" workbookViewId="0">
      <selection activeCell="B2" sqref="B2"/>
    </sheetView>
  </sheetViews>
  <sheetFormatPr baseColWidth="10" defaultRowHeight="12"/>
  <cols>
    <col min="1" max="1" width="15.42578125" customWidth="1"/>
    <col min="3" max="3" width="17" customWidth="1"/>
  </cols>
  <sheetData>
    <row r="1" spans="1:4" ht="15.75">
      <c r="A1" s="62" t="s">
        <v>4</v>
      </c>
      <c r="B1" s="182">
        <v>2019</v>
      </c>
      <c r="C1" s="183"/>
      <c r="D1" s="184"/>
    </row>
    <row r="2" spans="1:4">
      <c r="A2" s="88" t="s">
        <v>5</v>
      </c>
      <c r="B2" s="89" t="s">
        <v>6</v>
      </c>
      <c r="C2" s="63" t="s">
        <v>13</v>
      </c>
      <c r="D2" s="90" t="s">
        <v>7</v>
      </c>
    </row>
    <row r="3" spans="1:4">
      <c r="A3" s="91" t="s">
        <v>8</v>
      </c>
      <c r="B3" s="92">
        <v>0.45600000000000002</v>
      </c>
      <c r="C3" s="64" t="s">
        <v>105</v>
      </c>
      <c r="D3" s="22">
        <v>0.318</v>
      </c>
    </row>
    <row r="4" spans="1:4">
      <c r="A4" s="91">
        <v>4</v>
      </c>
      <c r="B4" s="92">
        <v>0.52300000000000002</v>
      </c>
      <c r="C4" s="64" t="s">
        <v>106</v>
      </c>
      <c r="D4" s="22">
        <v>0.35199999999999998</v>
      </c>
    </row>
    <row r="5" spans="1:4">
      <c r="A5" s="91">
        <v>5</v>
      </c>
      <c r="B5" s="92">
        <v>0.54800000000000004</v>
      </c>
      <c r="C5" s="64" t="s">
        <v>107</v>
      </c>
      <c r="D5" s="22">
        <v>0.36799999999999999</v>
      </c>
    </row>
    <row r="6" spans="1:4">
      <c r="A6" s="91">
        <v>6</v>
      </c>
      <c r="B6" s="92">
        <v>0.57399999999999995</v>
      </c>
      <c r="C6" s="64" t="s">
        <v>108</v>
      </c>
      <c r="D6" s="22">
        <v>0.38600000000000001</v>
      </c>
    </row>
    <row r="7" spans="1:4">
      <c r="A7" s="91" t="s">
        <v>100</v>
      </c>
      <c r="B7" s="92">
        <v>0.60099999999999998</v>
      </c>
      <c r="C7" s="64" t="s">
        <v>109</v>
      </c>
      <c r="D7" s="22">
        <v>0.40500000000000003</v>
      </c>
    </row>
    <row r="8" spans="1:4" ht="12.75" thickBot="1">
      <c r="A8" s="93"/>
      <c r="B8" s="94"/>
      <c r="C8" s="95"/>
      <c r="D8" s="96"/>
    </row>
    <row r="9" spans="1:4">
      <c r="A9" s="11"/>
    </row>
  </sheetData>
  <mergeCells count="1">
    <mergeCell ref="B1:D1"/>
  </mergeCell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10"/>
  <sheetViews>
    <sheetView topLeftCell="A34" workbookViewId="0">
      <selection activeCell="A113" sqref="A113"/>
    </sheetView>
  </sheetViews>
  <sheetFormatPr baseColWidth="10" defaultColWidth="10.85546875" defaultRowHeight="12"/>
  <cols>
    <col min="1" max="2" width="10.85546875" style="54"/>
    <col min="3" max="3" width="68.42578125" style="61" customWidth="1"/>
    <col min="4" max="16384" width="10.85546875" style="54"/>
  </cols>
  <sheetData>
    <row r="1" spans="1:3" s="55" customFormat="1">
      <c r="C1" s="60"/>
    </row>
    <row r="2" spans="1:3" s="55" customFormat="1" ht="31.5" customHeight="1">
      <c r="A2" s="56" t="s">
        <v>47</v>
      </c>
      <c r="C2" s="60"/>
    </row>
    <row r="3" spans="1:3" s="55" customFormat="1" ht="6" customHeight="1">
      <c r="A3" s="56"/>
      <c r="C3" s="60"/>
    </row>
    <row r="4" spans="1:3" s="55" customFormat="1">
      <c r="C4" s="60" t="s">
        <v>48</v>
      </c>
    </row>
    <row r="5" spans="1:3" s="55" customFormat="1" ht="6" customHeight="1">
      <c r="C5" s="60"/>
    </row>
    <row r="6" spans="1:3" s="55" customFormat="1">
      <c r="C6" s="60" t="s">
        <v>53</v>
      </c>
    </row>
    <row r="7" spans="1:3" s="55" customFormat="1" ht="6" customHeight="1">
      <c r="C7" s="60"/>
    </row>
    <row r="8" spans="1:3" s="55" customFormat="1">
      <c r="C8" s="60" t="s">
        <v>60</v>
      </c>
    </row>
    <row r="9" spans="1:3" s="55" customFormat="1" ht="6" customHeight="1">
      <c r="C9" s="60"/>
    </row>
    <row r="10" spans="1:3" s="55" customFormat="1">
      <c r="C10" s="60" t="s">
        <v>49</v>
      </c>
    </row>
    <row r="11" spans="1:3" s="55" customFormat="1" ht="6" customHeight="1">
      <c r="C11" s="60"/>
    </row>
    <row r="12" spans="1:3" s="55" customFormat="1">
      <c r="C12" s="60" t="s">
        <v>75</v>
      </c>
    </row>
    <row r="13" spans="1:3" s="55" customFormat="1" ht="6" customHeight="1">
      <c r="C13" s="60"/>
    </row>
    <row r="14" spans="1:3" s="55" customFormat="1" ht="24">
      <c r="C14" s="60" t="s">
        <v>95</v>
      </c>
    </row>
    <row r="15" spans="1:3" s="55" customFormat="1" ht="6" customHeight="1">
      <c r="C15" s="60"/>
    </row>
    <row r="16" spans="1:3" s="55" customFormat="1" ht="48">
      <c r="C16" s="60" t="s">
        <v>50</v>
      </c>
    </row>
    <row r="17" spans="3:3" s="55" customFormat="1" ht="6" customHeight="1">
      <c r="C17" s="60"/>
    </row>
    <row r="18" spans="3:3" s="55" customFormat="1" ht="24">
      <c r="C18" s="60" t="s">
        <v>96</v>
      </c>
    </row>
    <row r="19" spans="3:3" s="55" customFormat="1" ht="6" customHeight="1">
      <c r="C19" s="60"/>
    </row>
    <row r="20" spans="3:3" s="55" customFormat="1">
      <c r="C20" s="60" t="s">
        <v>84</v>
      </c>
    </row>
    <row r="21" spans="3:3" s="55" customFormat="1" ht="6" customHeight="1">
      <c r="C21" s="60"/>
    </row>
    <row r="22" spans="3:3" s="55" customFormat="1">
      <c r="C22" s="60" t="s">
        <v>49</v>
      </c>
    </row>
    <row r="23" spans="3:3" s="55" customFormat="1" ht="6" customHeight="1">
      <c r="C23" s="60"/>
    </row>
    <row r="24" spans="3:3" s="55" customFormat="1">
      <c r="C24" s="60" t="s">
        <v>81</v>
      </c>
    </row>
    <row r="25" spans="3:3" s="55" customFormat="1" ht="6" customHeight="1">
      <c r="C25" s="60"/>
    </row>
    <row r="26" spans="3:3" s="55" customFormat="1" ht="36">
      <c r="C26" s="60" t="s">
        <v>51</v>
      </c>
    </row>
    <row r="27" spans="3:3" s="55" customFormat="1" ht="6" customHeight="1">
      <c r="C27" s="60"/>
    </row>
    <row r="28" spans="3:3" s="55" customFormat="1" ht="24">
      <c r="C28" s="60" t="s">
        <v>97</v>
      </c>
    </row>
    <row r="29" spans="3:3" s="55" customFormat="1" ht="6" customHeight="1">
      <c r="C29" s="60"/>
    </row>
    <row r="30" spans="3:3" s="55" customFormat="1">
      <c r="C30" s="60" t="s">
        <v>88</v>
      </c>
    </row>
    <row r="31" spans="3:3" s="55" customFormat="1" ht="6" customHeight="1">
      <c r="C31" s="60"/>
    </row>
    <row r="32" spans="3:3" s="55" customFormat="1" ht="24">
      <c r="C32" s="60" t="s">
        <v>89</v>
      </c>
    </row>
    <row r="33" spans="1:3" s="55" customFormat="1" ht="6" customHeight="1">
      <c r="C33" s="60"/>
    </row>
    <row r="34" spans="1:3" s="55" customFormat="1" ht="24">
      <c r="C34" s="60" t="s">
        <v>57</v>
      </c>
    </row>
    <row r="35" spans="1:3" s="57" customFormat="1">
      <c r="C35" s="59"/>
    </row>
    <row r="36" spans="1:3" s="57" customFormat="1" ht="33.75" customHeight="1">
      <c r="A36" s="58" t="s">
        <v>52</v>
      </c>
      <c r="C36" s="59"/>
    </row>
    <row r="37" spans="1:3" s="57" customFormat="1" ht="6" customHeight="1">
      <c r="A37" s="58"/>
      <c r="C37" s="59"/>
    </row>
    <row r="38" spans="1:3" s="57" customFormat="1">
      <c r="C38" s="59" t="s">
        <v>54</v>
      </c>
    </row>
    <row r="39" spans="1:3" s="57" customFormat="1" ht="6" customHeight="1">
      <c r="C39" s="59"/>
    </row>
    <row r="40" spans="1:3" s="57" customFormat="1" ht="24">
      <c r="C40" s="59" t="s">
        <v>76</v>
      </c>
    </row>
    <row r="41" spans="1:3" s="57" customFormat="1" ht="6" customHeight="1">
      <c r="C41" s="59"/>
    </row>
    <row r="42" spans="1:3" s="57" customFormat="1" ht="60">
      <c r="C42" s="59" t="s">
        <v>55</v>
      </c>
    </row>
    <row r="43" spans="1:3" s="57" customFormat="1" ht="6" customHeight="1">
      <c r="C43" s="59"/>
    </row>
    <row r="44" spans="1:3" s="57" customFormat="1" ht="36">
      <c r="C44" s="59" t="s">
        <v>77</v>
      </c>
    </row>
    <row r="45" spans="1:3" s="57" customFormat="1" ht="6" customHeight="1">
      <c r="C45" s="59"/>
    </row>
    <row r="46" spans="1:3" s="57" customFormat="1" ht="48">
      <c r="C46" s="59" t="s">
        <v>86</v>
      </c>
    </row>
    <row r="47" spans="1:3" s="57" customFormat="1" ht="6" customHeight="1">
      <c r="C47" s="59"/>
    </row>
    <row r="48" spans="1:3" s="57" customFormat="1" ht="6" customHeight="1">
      <c r="C48" s="59"/>
    </row>
    <row r="49" spans="1:3" s="57" customFormat="1" ht="6" customHeight="1">
      <c r="C49" s="59"/>
    </row>
    <row r="50" spans="1:3" s="57" customFormat="1" ht="30" customHeight="1">
      <c r="A50" s="185" t="s">
        <v>82</v>
      </c>
      <c r="B50" s="185"/>
      <c r="C50" s="59" t="s">
        <v>85</v>
      </c>
    </row>
    <row r="51" spans="1:3" s="57" customFormat="1" ht="6" customHeight="1">
      <c r="C51" s="59"/>
    </row>
    <row r="52" spans="1:3" s="57" customFormat="1" ht="48">
      <c r="C52" s="59" t="s">
        <v>90</v>
      </c>
    </row>
    <row r="53" spans="1:3" s="57" customFormat="1" ht="6" customHeight="1">
      <c r="C53" s="59"/>
    </row>
    <row r="54" spans="1:3" s="57" customFormat="1">
      <c r="C54" s="59" t="s">
        <v>56</v>
      </c>
    </row>
    <row r="55" spans="1:3" s="57" customFormat="1" ht="6" customHeight="1">
      <c r="C55" s="59"/>
    </row>
    <row r="56" spans="1:3" s="57" customFormat="1" ht="48">
      <c r="C56" s="59" t="s">
        <v>78</v>
      </c>
    </row>
    <row r="57" spans="1:3" s="57" customFormat="1" ht="6" customHeight="1">
      <c r="C57" s="59"/>
    </row>
    <row r="58" spans="1:3" s="57" customFormat="1" ht="24">
      <c r="C58" s="59" t="s">
        <v>61</v>
      </c>
    </row>
    <row r="59" spans="1:3" s="57" customFormat="1" ht="6" customHeight="1">
      <c r="C59" s="59"/>
    </row>
    <row r="60" spans="1:3" s="57" customFormat="1">
      <c r="C60" s="59" t="s">
        <v>58</v>
      </c>
    </row>
    <row r="61" spans="1:3" s="57" customFormat="1" ht="6" customHeight="1">
      <c r="C61" s="59"/>
    </row>
    <row r="62" spans="1:3" s="57" customFormat="1">
      <c r="C62" s="59" t="s">
        <v>59</v>
      </c>
    </row>
    <row r="63" spans="1:3" s="57" customFormat="1" ht="6" customHeight="1">
      <c r="C63" s="59"/>
    </row>
    <row r="64" spans="1:3" s="57" customFormat="1" ht="24">
      <c r="C64" s="59" t="s">
        <v>63</v>
      </c>
    </row>
    <row r="65" spans="1:3" s="57" customFormat="1" ht="6" customHeight="1">
      <c r="C65" s="59"/>
    </row>
    <row r="66" spans="1:3" s="57" customFormat="1" ht="24">
      <c r="C66" s="59" t="s">
        <v>62</v>
      </c>
    </row>
    <row r="67" spans="1:3" s="57" customFormat="1" ht="6" customHeight="1">
      <c r="C67" s="59"/>
    </row>
    <row r="68" spans="1:3" s="57" customFormat="1" ht="48">
      <c r="C68" s="59" t="s">
        <v>64</v>
      </c>
    </row>
    <row r="69" spans="1:3" s="57" customFormat="1" ht="6" customHeight="1">
      <c r="C69" s="59"/>
    </row>
    <row r="70" spans="1:3" s="57" customFormat="1">
      <c r="C70" s="59" t="s">
        <v>65</v>
      </c>
    </row>
    <row r="71" spans="1:3" s="57" customFormat="1" ht="6" customHeight="1">
      <c r="C71" s="59"/>
    </row>
    <row r="72" spans="1:3" s="57" customFormat="1">
      <c r="C72" s="59" t="s">
        <v>98</v>
      </c>
    </row>
    <row r="73" spans="1:3" s="57" customFormat="1" ht="6" customHeight="1">
      <c r="C73" s="59"/>
    </row>
    <row r="74" spans="1:3" s="57" customFormat="1" ht="24">
      <c r="C74" s="59" t="s">
        <v>93</v>
      </c>
    </row>
    <row r="75" spans="1:3" s="57" customFormat="1" ht="6" customHeight="1">
      <c r="C75" s="59"/>
    </row>
    <row r="76" spans="1:3" s="57" customFormat="1" ht="6" customHeight="1">
      <c r="C76" s="59"/>
    </row>
    <row r="77" spans="1:3" s="57" customFormat="1" ht="6" customHeight="1">
      <c r="C77" s="59"/>
    </row>
    <row r="78" spans="1:3" s="57" customFormat="1" ht="15">
      <c r="A78" s="185" t="s">
        <v>28</v>
      </c>
      <c r="B78" s="185"/>
      <c r="C78" s="59" t="s">
        <v>66</v>
      </c>
    </row>
    <row r="79" spans="1:3" s="57" customFormat="1" ht="6" customHeight="1">
      <c r="C79" s="59"/>
    </row>
    <row r="80" spans="1:3" s="57" customFormat="1" ht="24">
      <c r="C80" s="59" t="s">
        <v>67</v>
      </c>
    </row>
    <row r="81" spans="3:3" s="57" customFormat="1" ht="6" customHeight="1">
      <c r="C81" s="59"/>
    </row>
    <row r="82" spans="3:3" s="57" customFormat="1" ht="24.75" customHeight="1">
      <c r="C82" s="59" t="s">
        <v>92</v>
      </c>
    </row>
    <row r="83" spans="3:3" s="57" customFormat="1" ht="6" customHeight="1">
      <c r="C83" s="59"/>
    </row>
    <row r="84" spans="3:3" s="57" customFormat="1" ht="42.75" customHeight="1">
      <c r="C84" s="59" t="s">
        <v>91</v>
      </c>
    </row>
    <row r="85" spans="3:3" s="57" customFormat="1" ht="6" customHeight="1">
      <c r="C85" s="59"/>
    </row>
    <row r="86" spans="3:3" s="57" customFormat="1">
      <c r="C86" s="59" t="s">
        <v>70</v>
      </c>
    </row>
    <row r="87" spans="3:3" s="57" customFormat="1" ht="6" customHeight="1">
      <c r="C87" s="59"/>
    </row>
    <row r="88" spans="3:3" s="57" customFormat="1" ht="24">
      <c r="C88" s="59" t="s">
        <v>68</v>
      </c>
    </row>
    <row r="89" spans="3:3" s="57" customFormat="1" ht="6" customHeight="1">
      <c r="C89" s="59"/>
    </row>
    <row r="90" spans="3:3" s="57" customFormat="1" ht="24">
      <c r="C90" s="59" t="s">
        <v>69</v>
      </c>
    </row>
    <row r="91" spans="3:3" s="57" customFormat="1" ht="6" customHeight="1">
      <c r="C91" s="59"/>
    </row>
    <row r="92" spans="3:3" s="57" customFormat="1" ht="36">
      <c r="C92" s="59" t="s">
        <v>72</v>
      </c>
    </row>
    <row r="93" spans="3:3" s="57" customFormat="1" ht="6" customHeight="1">
      <c r="C93" s="59"/>
    </row>
    <row r="94" spans="3:3" s="57" customFormat="1">
      <c r="C94" s="59" t="s">
        <v>71</v>
      </c>
    </row>
    <row r="95" spans="3:3" s="57" customFormat="1" ht="6" customHeight="1">
      <c r="C95" s="59"/>
    </row>
    <row r="96" spans="3:3" s="57" customFormat="1" ht="48">
      <c r="C96" s="59" t="s">
        <v>73</v>
      </c>
    </row>
    <row r="97" spans="1:3" s="57" customFormat="1" ht="6" customHeight="1">
      <c r="C97" s="59"/>
    </row>
    <row r="98" spans="1:3" s="57" customFormat="1">
      <c r="C98" s="59" t="s">
        <v>65</v>
      </c>
    </row>
    <row r="99" spans="1:3" s="57" customFormat="1" ht="6" customHeight="1">
      <c r="C99" s="59"/>
    </row>
    <row r="100" spans="1:3" s="57" customFormat="1">
      <c r="C100" s="59" t="s">
        <v>98</v>
      </c>
    </row>
    <row r="101" spans="1:3" s="57" customFormat="1" ht="6" customHeight="1">
      <c r="C101" s="59"/>
    </row>
    <row r="102" spans="1:3" s="57" customFormat="1">
      <c r="C102" s="59" t="s">
        <v>79</v>
      </c>
    </row>
    <row r="103" spans="1:3" s="57" customFormat="1" ht="6" customHeight="1">
      <c r="C103" s="59"/>
    </row>
    <row r="104" spans="1:3" s="57" customFormat="1" ht="6" customHeight="1">
      <c r="C104" s="59"/>
    </row>
    <row r="105" spans="1:3" s="57" customFormat="1" ht="6" customHeight="1">
      <c r="C105" s="59"/>
    </row>
    <row r="106" spans="1:3" s="57" customFormat="1" ht="15">
      <c r="A106" s="185" t="s">
        <v>83</v>
      </c>
      <c r="B106" s="185"/>
      <c r="C106" s="59" t="s">
        <v>87</v>
      </c>
    </row>
    <row r="107" spans="1:3" s="57" customFormat="1" ht="6" customHeight="1">
      <c r="C107" s="59"/>
    </row>
    <row r="108" spans="1:3" s="57" customFormat="1">
      <c r="C108" s="59" t="s">
        <v>80</v>
      </c>
    </row>
    <row r="109" spans="1:3" s="57" customFormat="1" ht="6" customHeight="1">
      <c r="C109" s="59"/>
    </row>
    <row r="110" spans="1:3" s="57" customFormat="1" ht="24">
      <c r="C110" s="59" t="s">
        <v>74</v>
      </c>
    </row>
  </sheetData>
  <mergeCells count="3">
    <mergeCell ref="A50:B50"/>
    <mergeCell ref="A78:B78"/>
    <mergeCell ref="A106:B106"/>
  </mergeCells>
  <phoneticPr fontId="0" type="noConversion"/>
  <pageMargins left="0.78740157480314965" right="0.78740157480314965" top="1.45" bottom="0.67" header="0.51181102362204722" footer="0.38"/>
  <pageSetup paperSize="9" orientation="portrait" horizontalDpi="409" verticalDpi="409"/>
  <headerFooter alignWithMargins="0">
    <oddHeader>&amp;L&amp;"Arial,Gras"&amp;12NEOPOL&amp;C&amp;"Gill Sans MT Shadow,Normal"&amp;16MODE D'EMPLOI 
de la Note de frais&amp;R&amp;"Arial,Italique"&amp;10Le &amp;D à &amp;T</oddHeader>
    <oddFooter>&amp;Cpage &amp;P sur &amp;N</oddFooter>
  </headerFooter>
  <rowBreaks count="2" manualBreakCount="2">
    <brk id="34" max="16383" man="1"/>
    <brk id="76" max="1638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2"/>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16</vt:i4>
      </vt:variant>
    </vt:vector>
  </HeadingPairs>
  <TitlesOfParts>
    <vt:vector size="21" baseType="lpstr">
      <vt:lpstr>Note de frais</vt:lpstr>
      <vt:lpstr>Relevé Km</vt:lpstr>
      <vt:lpstr>Barême</vt:lpstr>
      <vt:lpstr>Mode d'emploi</vt:lpstr>
      <vt:lpstr>Feuil1</vt:lpstr>
      <vt:lpstr>Barème</vt:lpstr>
      <vt:lpstr>Collaborateur</vt:lpstr>
      <vt:lpstr>DateRemise</vt:lpstr>
      <vt:lpstr>'Relevé Km'!Impression_des_titres</vt:lpstr>
      <vt:lpstr>IndemnitéKm</vt:lpstr>
      <vt:lpstr>Mois</vt:lpstr>
      <vt:lpstr>Mt1_HT</vt:lpstr>
      <vt:lpstr>Mt1_TTC</vt:lpstr>
      <vt:lpstr>Mt2_HT</vt:lpstr>
      <vt:lpstr>Mt2_TTC</vt:lpstr>
      <vt:lpstr>Mt3_HT</vt:lpstr>
      <vt:lpstr>Mt3_TTC</vt:lpstr>
      <vt:lpstr>Mt4_HT</vt:lpstr>
      <vt:lpstr>Mt4_TTC</vt:lpstr>
      <vt:lpstr>'Note de frais'!Zone_d_impression</vt:lpstr>
      <vt:lpstr>'Relevé Km'!Zone_d_impression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Note de frais kilomètriques</dc:title>
  <dc:subject>Gestion</dc:subject>
  <dc:creator>nl</dc:creator>
  <cp:lastModifiedBy>LEC</cp:lastModifiedBy>
  <cp:lastPrinted>2014-10-20T10:01:11Z</cp:lastPrinted>
  <dcterms:created xsi:type="dcterms:W3CDTF">2000-03-23T21:20:41Z</dcterms:created>
  <dcterms:modified xsi:type="dcterms:W3CDTF">2020-03-03T17:19:24Z</dcterms:modified>
</cp:coreProperties>
</file>